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7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aid\Documents\ITEA\FINANCE\Financial Reports\2020 Financials\02 - Feb\"/>
    </mc:Choice>
  </mc:AlternateContent>
  <xr:revisionPtr revIDLastSave="0" documentId="13_ncr:1_{680B1A54-D81E-4A95-9D96-E15423492A2D}" xr6:coauthVersionLast="45" xr6:coauthVersionMax="45" xr10:uidLastSave="{00000000-0000-0000-0000-000000000000}"/>
  <bookViews>
    <workbookView xWindow="-108" yWindow="-108" windowWidth="23256" windowHeight="13176" xr2:uid="{66B24C99-CD3E-415E-B735-DDF5034D1510}"/>
  </bookViews>
  <sheets>
    <sheet name="Overall" sheetId="1" r:id="rId1"/>
    <sheet name="Admin" sheetId="9" r:id="rId2"/>
    <sheet name="Ch Dev and Ind Mem" sheetId="5" r:id="rId3"/>
    <sheet name="Corp Dev" sheetId="6" r:id="rId4"/>
    <sheet name="Events" sheetId="7" r:id="rId5"/>
    <sheet name="Prof Dev" sheetId="3" r:id="rId6"/>
    <sheet name="Publications" sheetId="8" r:id="rId7"/>
  </sheets>
  <definedNames>
    <definedName name="_xlnm.Print_Area" localSheetId="1">Admin!$A$1:$I$58</definedName>
    <definedName name="_xlnm.Print_Area" localSheetId="2">'Ch Dev and Ind Mem'!$A$1:$I$22</definedName>
    <definedName name="_xlnm.Print_Area" localSheetId="3">'Corp Dev'!$A$1:$I$14</definedName>
    <definedName name="_xlnm.Print_Area" localSheetId="4">Events!$A$1:$I$49</definedName>
    <definedName name="_xlnm.Print_Area" localSheetId="0">Overall!$A$1:$K$180</definedName>
    <definedName name="_xlnm.Print_Area" localSheetId="5">'Prof Dev'!$A$1:$I$49</definedName>
    <definedName name="_xlnm.Print_Area" localSheetId="6">Publications!$A$1:$I$20</definedName>
    <definedName name="_xlnm.Print_Titles" localSheetId="1">Admin!$A:$G,Admin!$1:$1</definedName>
    <definedName name="_xlnm.Print_Titles" localSheetId="2">'Ch Dev and Ind Mem'!$A:$G,'Ch Dev and Ind Mem'!$1:$1</definedName>
    <definedName name="_xlnm.Print_Titles" localSheetId="3">'Corp Dev'!$A:$G,'Corp Dev'!$1:$1</definedName>
    <definedName name="_xlnm.Print_Titles" localSheetId="4">Events!$A:$G,Events!$1:$1</definedName>
    <definedName name="_xlnm.Print_Titles" localSheetId="0">Overall!$A:$G,Overall!$1:$1</definedName>
    <definedName name="_xlnm.Print_Titles" localSheetId="5">'Prof Dev'!$A:$G,'Prof Dev'!$1:$1</definedName>
    <definedName name="_xlnm.Print_Titles" localSheetId="6">Publications!$A:$G,Publications!$1:$1</definedName>
    <definedName name="QB_COLUMN_290" localSheetId="1" hidden="1">Admin!#REF!</definedName>
    <definedName name="QB_COLUMN_290" localSheetId="2" hidden="1">'Ch Dev and Ind Mem'!#REF!</definedName>
    <definedName name="QB_COLUMN_290" localSheetId="3" hidden="1">'Corp Dev'!#REF!</definedName>
    <definedName name="QB_COLUMN_290" localSheetId="4" hidden="1">Events!#REF!</definedName>
    <definedName name="QB_COLUMN_290" localSheetId="0" hidden="1">Overall!#REF!</definedName>
    <definedName name="QB_COLUMN_290" localSheetId="5" hidden="1">'Prof Dev'!#REF!</definedName>
    <definedName name="QB_COLUMN_290" localSheetId="6" hidden="1">Publications!#REF!</definedName>
    <definedName name="QB_COLUMN_59201" localSheetId="1" hidden="1">Admin!$H$1</definedName>
    <definedName name="QB_COLUMN_59201" localSheetId="2" hidden="1">'Ch Dev and Ind Mem'!$H$1</definedName>
    <definedName name="QB_COLUMN_59201" localSheetId="3" hidden="1">'Corp Dev'!$H$1</definedName>
    <definedName name="QB_COLUMN_59201" localSheetId="4" hidden="1">Events!$H$1</definedName>
    <definedName name="QB_COLUMN_59201" localSheetId="0" hidden="1">Overall!$H$1</definedName>
    <definedName name="QB_COLUMN_59201" localSheetId="5" hidden="1">'Prof Dev'!$H$1</definedName>
    <definedName name="QB_COLUMN_59201" localSheetId="6" hidden="1">Publications!$H$1</definedName>
    <definedName name="QB_COLUMN_59202" localSheetId="1" hidden="1">Admin!#REF!</definedName>
    <definedName name="QB_COLUMN_59202" localSheetId="2" hidden="1">'Ch Dev and Ind Mem'!#REF!</definedName>
    <definedName name="QB_COLUMN_59202" localSheetId="3" hidden="1">'Corp Dev'!#REF!</definedName>
    <definedName name="QB_COLUMN_59202" localSheetId="4" hidden="1">Events!#REF!</definedName>
    <definedName name="QB_COLUMN_59202" localSheetId="0" hidden="1">Overall!#REF!</definedName>
    <definedName name="QB_COLUMN_59202" localSheetId="5" hidden="1">'Prof Dev'!#REF!</definedName>
    <definedName name="QB_COLUMN_59202" localSheetId="6" hidden="1">Publications!#REF!</definedName>
    <definedName name="QB_COLUMN_59300" localSheetId="1" hidden="1">Admin!#REF!</definedName>
    <definedName name="QB_COLUMN_59300" localSheetId="2" hidden="1">'Ch Dev and Ind Mem'!#REF!</definedName>
    <definedName name="QB_COLUMN_59300" localSheetId="3" hidden="1">'Corp Dev'!#REF!</definedName>
    <definedName name="QB_COLUMN_59300" localSheetId="4" hidden="1">Events!#REF!</definedName>
    <definedName name="QB_COLUMN_59300" localSheetId="0" hidden="1">Overall!#REF!</definedName>
    <definedName name="QB_COLUMN_59300" localSheetId="5" hidden="1">'Prof Dev'!#REF!</definedName>
    <definedName name="QB_COLUMN_59300" localSheetId="6" hidden="1">Publications!#REF!</definedName>
    <definedName name="QB_COLUMN_63620" localSheetId="1" hidden="1">Admin!#REF!</definedName>
    <definedName name="QB_COLUMN_63620" localSheetId="2" hidden="1">'Ch Dev and Ind Mem'!#REF!</definedName>
    <definedName name="QB_COLUMN_63620" localSheetId="3" hidden="1">'Corp Dev'!#REF!</definedName>
    <definedName name="QB_COLUMN_63620" localSheetId="4" hidden="1">Events!#REF!</definedName>
    <definedName name="QB_COLUMN_63620" localSheetId="0" hidden="1">Overall!#REF!</definedName>
    <definedName name="QB_COLUMN_63620" localSheetId="5" hidden="1">'Prof Dev'!#REF!</definedName>
    <definedName name="QB_COLUMN_63620" localSheetId="6" hidden="1">Publications!#REF!</definedName>
    <definedName name="QB_COLUMN_63621" localSheetId="1" hidden="1">Admin!#REF!</definedName>
    <definedName name="QB_COLUMN_63621" localSheetId="2" hidden="1">'Ch Dev and Ind Mem'!#REF!</definedName>
    <definedName name="QB_COLUMN_63621" localSheetId="3" hidden="1">'Corp Dev'!#REF!</definedName>
    <definedName name="QB_COLUMN_63621" localSheetId="4" hidden="1">Events!#REF!</definedName>
    <definedName name="QB_COLUMN_63621" localSheetId="0" hidden="1">Overall!#REF!</definedName>
    <definedName name="QB_COLUMN_63621" localSheetId="5" hidden="1">'Prof Dev'!#REF!</definedName>
    <definedName name="QB_COLUMN_63621" localSheetId="6" hidden="1">Publications!#REF!</definedName>
    <definedName name="QB_COLUMN_63622" localSheetId="1" hidden="1">Admin!#REF!</definedName>
    <definedName name="QB_COLUMN_63622" localSheetId="2" hidden="1">'Ch Dev and Ind Mem'!#REF!</definedName>
    <definedName name="QB_COLUMN_63622" localSheetId="3" hidden="1">'Corp Dev'!#REF!</definedName>
    <definedName name="QB_COLUMN_63622" localSheetId="4" hidden="1">Events!#REF!</definedName>
    <definedName name="QB_COLUMN_63622" localSheetId="0" hidden="1">Overall!#REF!</definedName>
    <definedName name="QB_COLUMN_63622" localSheetId="5" hidden="1">'Prof Dev'!#REF!</definedName>
    <definedName name="QB_COLUMN_63622" localSheetId="6" hidden="1">Publications!#REF!</definedName>
    <definedName name="QB_COLUMN_64430" localSheetId="1" hidden="1">Admin!#REF!</definedName>
    <definedName name="QB_COLUMN_64430" localSheetId="2" hidden="1">'Ch Dev and Ind Mem'!#REF!</definedName>
    <definedName name="QB_COLUMN_64430" localSheetId="3" hidden="1">'Corp Dev'!#REF!</definedName>
    <definedName name="QB_COLUMN_64430" localSheetId="4" hidden="1">Events!#REF!</definedName>
    <definedName name="QB_COLUMN_64430" localSheetId="0" hidden="1">Overall!#REF!</definedName>
    <definedName name="QB_COLUMN_64430" localSheetId="5" hidden="1">'Prof Dev'!#REF!</definedName>
    <definedName name="QB_COLUMN_64430" localSheetId="6" hidden="1">Publications!#REF!</definedName>
    <definedName name="QB_COLUMN_64431" localSheetId="1" hidden="1">Admin!#REF!</definedName>
    <definedName name="QB_COLUMN_64431" localSheetId="2" hidden="1">'Ch Dev and Ind Mem'!#REF!</definedName>
    <definedName name="QB_COLUMN_64431" localSheetId="3" hidden="1">'Corp Dev'!#REF!</definedName>
    <definedName name="QB_COLUMN_64431" localSheetId="4" hidden="1">Events!#REF!</definedName>
    <definedName name="QB_COLUMN_64431" localSheetId="0" hidden="1">Overall!#REF!</definedName>
    <definedName name="QB_COLUMN_64431" localSheetId="5" hidden="1">'Prof Dev'!#REF!</definedName>
    <definedName name="QB_COLUMN_64431" localSheetId="6" hidden="1">Publications!#REF!</definedName>
    <definedName name="QB_COLUMN_64432" localSheetId="1" hidden="1">Admin!#REF!</definedName>
    <definedName name="QB_COLUMN_64432" localSheetId="2" hidden="1">'Ch Dev and Ind Mem'!#REF!</definedName>
    <definedName name="QB_COLUMN_64432" localSheetId="3" hidden="1">'Corp Dev'!#REF!</definedName>
    <definedName name="QB_COLUMN_64432" localSheetId="4" hidden="1">Events!#REF!</definedName>
    <definedName name="QB_COLUMN_64432" localSheetId="0" hidden="1">Overall!#REF!</definedName>
    <definedName name="QB_COLUMN_64432" localSheetId="5" hidden="1">'Prof Dev'!#REF!</definedName>
    <definedName name="QB_COLUMN_64432" localSheetId="6" hidden="1">Publications!#REF!</definedName>
    <definedName name="QB_COLUMN_76211" localSheetId="1" hidden="1">Admin!#REF!</definedName>
    <definedName name="QB_COLUMN_76211" localSheetId="2" hidden="1">'Ch Dev and Ind Mem'!#REF!</definedName>
    <definedName name="QB_COLUMN_76211" localSheetId="3" hidden="1">'Corp Dev'!#REF!</definedName>
    <definedName name="QB_COLUMN_76211" localSheetId="4" hidden="1">Events!#REF!</definedName>
    <definedName name="QB_COLUMN_76211" localSheetId="0" hidden="1">Overall!#REF!</definedName>
    <definedName name="QB_COLUMN_76211" localSheetId="5" hidden="1">'Prof Dev'!#REF!</definedName>
    <definedName name="QB_COLUMN_76211" localSheetId="6" hidden="1">Publications!#REF!</definedName>
    <definedName name="QB_COLUMN_76212" localSheetId="1" hidden="1">Admin!$I$1</definedName>
    <definedName name="QB_COLUMN_76212" localSheetId="2" hidden="1">'Ch Dev and Ind Mem'!$I$1</definedName>
    <definedName name="QB_COLUMN_76212" localSheetId="3" hidden="1">'Corp Dev'!$I$1</definedName>
    <definedName name="QB_COLUMN_76212" localSheetId="4" hidden="1">Events!$I$1</definedName>
    <definedName name="QB_COLUMN_76212" localSheetId="0" hidden="1">Overall!$I$1</definedName>
    <definedName name="QB_COLUMN_76212" localSheetId="5" hidden="1">'Prof Dev'!$I$1</definedName>
    <definedName name="QB_COLUMN_76212" localSheetId="6" hidden="1">Publications!$I$1</definedName>
    <definedName name="QB_COLUMN_76310" localSheetId="1" hidden="1">Admin!#REF!</definedName>
    <definedName name="QB_COLUMN_76310" localSheetId="2" hidden="1">'Ch Dev and Ind Mem'!#REF!</definedName>
    <definedName name="QB_COLUMN_76310" localSheetId="3" hidden="1">'Corp Dev'!#REF!</definedName>
    <definedName name="QB_COLUMN_76310" localSheetId="4" hidden="1">Events!#REF!</definedName>
    <definedName name="QB_COLUMN_76310" localSheetId="0" hidden="1">Overall!#REF!</definedName>
    <definedName name="QB_COLUMN_76310" localSheetId="5" hidden="1">'Prof Dev'!#REF!</definedName>
    <definedName name="QB_COLUMN_76310" localSheetId="6" hidden="1">Publications!#REF!</definedName>
    <definedName name="QB_DATA_0" localSheetId="1" hidden="1">Admin!#REF!,Admin!#REF!,Admin!#REF!,Admin!#REF!,Admin!#REF!,Admin!#REF!,Admin!#REF!,Admin!#REF!,Admin!#REF!,Admin!#REF!,Admin!#REF!,Admin!#REF!,Admin!#REF!,Admin!#REF!,Admin!#REF!,Admin!$4:$4</definedName>
    <definedName name="QB_DATA_0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Mem'!$4:$4,'Ch Dev and Ind Mem'!#REF!,'Ch Dev and Ind Mem'!#REF!,'Ch Dev and Ind Mem'!#REF!,'Ch Dev and Ind Mem'!#REF!,'Ch Dev and Ind Mem'!$7:$7,'Ch Dev and Ind Mem'!#REF!</definedName>
    <definedName name="QB_DATA_0" localSheetId="3" hidden="1">'Corp Dev'!#REF!,'Corp Dev'!#REF!,'Corp Dev'!#REF!,'Corp Dev'!#REF!,'Corp Dev'!#REF!,'Corp Dev'!#REF!,'Corp Dev'!#REF!,'Corp Dev'!#REF!,'Corp Dev'!#REF!,'Corp Dev'!#REF!,'Corp Dev'!#REF!,'Corp Dev'!#REF!,'Corp Dev'!#REF!,'Corp Dev'!$4:$4,'Corp Dev'!#REF!,'Corp Dev'!#REF!</definedName>
    <definedName name="QB_DATA_0" localSheetId="4" hidden="1">Events!#REF!,Events!#REF!,Events!#REF!,Events!#REF!,Events!#REF!,Events!#REF!,Events!#REF!,Events!#REF!,Events!#REF!,Events!#REF!,Events!#REF!,Events!#REF!,Events!#REF!,Events!#REF!,Events!#REF!,Events!#REF!</definedName>
    <definedName name="QB_DATA_0" localSheetId="0" hidden="1">Overall!$3:$3,Overall!$6:$6,Overall!$7:$7,Overall!$8:$8,Overall!$11:$11,Overall!$12:$12,Overall!$13:$13,Overall!$14:$14,Overall!#REF!,Overall!$24:$24,Overall!$27:$27,Overall!$28:$28,Overall!$29:$29,Overall!$32:$32,Overall!$33:$33,Overall!$36:$36</definedName>
    <definedName name="QB_DATA_0" localSheetId="5" hidden="1">'Prof Dev'!$3:$3,'Prof Dev'!$6:$6,'Prof Dev'!$7:$7,'Prof Dev'!$8:$8,'Prof Dev'!$11:$11,'Prof Dev'!$12:$12,'Prof Dev'!$13:$13,'Prof Dev'!$14:$14,'Prof Dev'!#REF!,'Prof Dev'!#REF!,'Prof Dev'!#REF!,'Prof Dev'!#REF!,'Prof Dev'!#REF!,'Prof Dev'!#REF!,'Prof Dev'!#REF!,'Prof Dev'!#REF!</definedName>
    <definedName name="QB_DATA_0" localSheetId="6" hidden="1">Publications!#REF!,Publications!#REF!,Publications!#REF!,Publications!#REF!,Publications!#REF!,Publications!#REF!,Publications!#REF!,Publications!#REF!,Publications!#REF!,Publications!#REF!,Publications!$4:$4,Publications!$5:$5,Publications!$6:$6,Publications!#REF!,Publications!#REF!,Publications!#REF!</definedName>
    <definedName name="QB_DATA_1" localSheetId="1" hidden="1">Admin!$5:$5,Admin!$6:$6,Admin!$7:$7,Admin!$8:$8,Admin!#REF!,Admin!#REF!,Admin!#REF!,Admin!#REF!,Admin!#REF!,Admin!#REF!,Admin!#REF!,Admin!#REF!,Admin!#REF!,Admin!#REF!,Admin!#REF!,Admin!#REF!</definedName>
    <definedName name="QB_DATA_1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DATA_1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DATA_1" localSheetId="4" hidden="1">Events!#REF!,Events!#REF!,Events!#REF!,Events!#REF!,Events!#REF!,Events!$4:$4,Events!$5:$5,Events!$6:$6,Events!$10:$10,Events!$11:$11,Events!$12:$12,Events!#REF!,Events!$21:$21,Events!#REF!,Events!#REF!,Events!#REF!</definedName>
    <definedName name="QB_DATA_1" localSheetId="0" hidden="1">Overall!$37:$37,Overall!$38:$38,Overall!$39:$39,Overall!$40:$40,Overall!$43:$43,Overall!$46:$46,Overall!$47:$47,Overall!$48:$48,Overall!$52:$52,Overall!$53:$53,Overall!$54:$54,Overall!#REF!,Overall!$63:$63,Overall!#REF!,Overall!#REF!,Overall!#REF!</definedName>
    <definedName name="QB_DATA_1" localSheetId="5" hidden="1">'Prof Dev'!#REF!,'Prof Dev'!#REF!,'Prof Dev'!#REF!,'Prof Dev'!#REF!,'Prof Dev'!$24:$24,'Prof Dev'!#REF!,'Prof Dev'!#REF!,'Prof Dev'!#REF!,'Prof Dev'!#REF!,'Prof Dev'!#REF!,'Prof Dev'!#REF!,'Prof Dev'!#REF!,'Prof Dev'!#REF!,'Prof Dev'!#REF!,'Prof Dev'!#REF!,'Prof Dev'!#REF!</definedName>
    <definedName name="QB_DATA_1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DATA_2" localSheetId="1" hidden="1">Admin!#REF!,Admin!$13:$13,Admin!#REF!,Admin!#REF!,Admin!#REF!,Admin!#REF!,Admin!$17:$17,Admin!$19:$19,Admin!$20:$20,Admin!#REF!,Admin!$22:$22,Admin!$23:$23,Admin!$25:$25,Admin!$26:$26,Admin!$28:$28,Admin!$29:$29</definedName>
    <definedName name="QB_DATA_2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DATA_2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DATA_2" localSheetId="4" hidden="1">Events!#REF!,Events!#REF!,Events!#REF!,Events!#REF!,Events!#REF!,Events!#REF!,Events!#REF!,Events!#REF!,Events!#REF!,Events!#REF!,Events!#REF!,Events!#REF!,Events!#REF!,Events!#REF!,Events!#REF!,Events!#REF!</definedName>
    <definedName name="QB_DATA_2" localSheetId="0" hidden="1">Overall!$70:$70,Overall!$72:$72,Overall!$80:$80,Overall!$81:$81,Overall!$82:$82,Overall!$83:$83,Overall!$89:$89,Overall!$91:$91,Overall!$92:$92,Overall!#REF!,Overall!$94:$94,Overall!$95:$95,Overall!$97:$97,Overall!$98:$98,Overall!$100:$100,Overall!$101:$101</definedName>
    <definedName name="QB_DATA_2" localSheetId="5" hidden="1">'Prof Dev'!$30:$30,'Prof Dev'!#REF!,'Prof Dev'!$34:$34,'Prof Dev'!$35:$35,'Prof Dev'!$36:$36,'Prof Dev'!$37:$37,'Prof Dev'!#REF!,'Prof Dev'!#REF!,'Prof Dev'!#REF!,'Prof Dev'!#REF!,'Prof Dev'!#REF!,'Prof Dev'!#REF!,'Prof Dev'!#REF!,'Prof Dev'!#REF!,'Prof Dev'!#REF!,'Prof Dev'!#REF!</definedName>
    <definedName name="QB_DATA_2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DATA_3" localSheetId="1" hidden="1">Admin!#REF!,Admin!#REF!,Admin!#REF!,Admin!#REF!,Admin!#REF!,Admin!#REF!,Admin!#REF!,Admin!#REF!,Admin!#REF!,Admin!#REF!,Admin!#REF!,Admin!#REF!,Admin!#REF!,Admin!#REF!,Admin!#REF!,Admin!$34:$34</definedName>
    <definedName name="QB_DATA_3" localSheetId="2" hidden="1">'Ch Dev and Ind Mem'!#REF!,'Ch Dev and Ind Mem'!$13:$13,'Ch Dev and Ind Mem'!#REF!,'Ch Dev and Ind Mem'!#REF!,'Ch Dev and Ind Mem'!#REF!,'Ch Dev and Ind Mem'!#REF!,'Ch Dev and Ind Mem'!#REF!,'Ch Dev and Ind Mem'!#REF!,'Ch Dev and Ind Mem'!#REF!,'Ch Dev and Ind Mem'!#REF!,'Ch Dev and Ind Mem'!#REF!,'Ch Dev and Ind Mem'!$16:$16,'Ch Dev and Ind Mem'!$17:$17,'Ch Dev and Ind Mem'!$18:$18,'Ch Dev and Ind Mem'!$19:$19,'Ch Dev and Ind Mem'!#REF!</definedName>
    <definedName name="QB_DATA_3" localSheetId="3" hidden="1">'Corp Dev'!#REF!,'Corp Dev'!#REF!,'Corp Dev'!$10:$10,'Corp Dev'!$11:$11,'Corp Dev'!#REF!,'Corp Dev'!#REF!,'Corp Dev'!#REF!,'Corp Dev'!#REF!,'Corp Dev'!#REF!,'Corp Dev'!#REF!,'Corp Dev'!#REF!,'Corp Dev'!#REF!,'Corp Dev'!#REF!,'Corp Dev'!#REF!,'Corp Dev'!#REF!,'Corp Dev'!#REF!</definedName>
    <definedName name="QB_DATA_3" localSheetId="4" hidden="1">Events!#REF!,Events!#REF!,Events!#REF!,Events!#REF!,Events!#REF!,Events!#REF!,Events!#REF!,Events!#REF!,Events!#REF!,Events!#REF!,Events!#REF!,Events!#REF!,Events!#REF!,Events!#REF!,Events!#REF!,Events!#REF!</definedName>
    <definedName name="QB_DATA_3" localSheetId="0" hidden="1">Overall!#REF!,Overall!$104:$104,Overall!$107:$107,Overall!$108:$108,Overall!$112:$112,Overall!$116:$116,Overall!$117:$117,Overall!$118:$118,Overall!$119:$119,Overall!$120:$120,Overall!$121:$121,Overall!$124:$124,Overall!$125:$125,Overall!$126:$126,Overall!$127:$127,Overall!$132:$132</definedName>
    <definedName name="QB_DATA_3" localSheetId="5" hidden="1">'Prof Dev'!#REF!,'Prof Dev'!#REF!,'Prof Dev'!#REF!,'Prof Dev'!#REF!,'Prof Dev'!$42:$42,'Prof Dev'!#REF!,'Prof Dev'!#REF!,'Prof Dev'!#REF!,'Prof Dev'!#REF!,'Prof Dev'!#REF!,'Prof Dev'!#REF!,'Prof Dev'!#REF!,'Prof Dev'!#REF!,'Prof Dev'!#REF!,'Prof Dev'!#REF!,'Prof Dev'!#REF!</definedName>
    <definedName name="QB_DATA_3" localSheetId="6" hidden="1">Publications!#REF!,Publications!#REF!,Publications!#REF!,Publications!#REF!,Publications!#REF!,Publications!$12:$12,Publications!$13:$13,Publications!$14:$14,Publications!$15:$15,Publications!$16:$16,Publications!$17:$17,Publications!#REF!,Publications!#REF!,Publications!#REF!,Publications!#REF!,Publications!#REF!</definedName>
    <definedName name="QB_DATA_4" localSheetId="1" hidden="1">Admin!$35:$35,Admin!$36:$36,Admin!$37:$37,Admin!$39:$39,Admin!$40:$40,Admin!$43:$43,Admin!$44:$44,Admin!$45:$45,Admin!$47:$47,Admin!#REF!,Admin!#REF!,Admin!#REF!,Admin!#REF!,Admin!$50:$50,Admin!$53:$53,Admin!$54:$54</definedName>
    <definedName name="QB_DATA_4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DATA_4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DATA_4" localSheetId="4" hidden="1">Events!#REF!,Events!#REF!,Events!#REF!,Events!#REF!,Events!#REF!,Events!#REF!,Events!#REF!,Events!#REF!,Events!#REF!,Events!#REF!,Events!$28:$28,Events!$29:$29,Events!$30:$30,Events!#REF!,Events!#REF!,Events!#REF!</definedName>
    <definedName name="QB_DATA_4" localSheetId="0" hidden="1">Overall!$133:$133,Overall!$134:$134,Overall!$135:$135,Overall!$137:$137,Overall!$138:$138,Overall!$141:$141,Overall!$142:$142,Overall!$143:$143,Overall!$145:$145,Overall!$148:$148,Overall!$151:$151,Overall!$152:$152,Overall!$153:$153,Overall!$156:$156,Overall!$159:$159,Overall!$160:$160</definedName>
    <definedName name="QB_DATA_4" localSheetId="5" hidden="1">'Prof Dev'!#REF!,'Prof Dev'!#REF!,'Prof Dev'!#REF!,'Prof Dev'!#REF!,'Prof Dev'!#REF!,'Prof Dev'!#REF!,'Prof Dev'!#REF!,'Prof Dev'!#REF!,'Prof Dev'!#REF!,'Prof Dev'!$46:$46,'Prof Dev'!#REF!,'Prof Dev'!#REF!,'Prof Dev'!#REF!,'Prof Dev'!#REF!,'Prof Dev'!#REF!,'Prof Dev'!#REF!</definedName>
    <definedName name="QB_DATA_4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DATA_5" localSheetId="1" hidden="1">Admin!$55:$55,Admin!#REF!,Admin!#REF!,Admin!#REF!,Admin!#REF!,Admin!#REF!,Admin!#REF!,Admin!#REF!,Admin!#REF!</definedName>
    <definedName name="QB_DATA_5" localSheetId="2" hidden="1">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DATA_5" localSheetId="3" hidden="1">'Corp Dev'!#REF!,'Corp Dev'!#REF!,'Corp Dev'!#REF!,'Corp Dev'!#REF!,'Corp Dev'!#REF!,'Corp Dev'!#REF!,'Corp Dev'!#REF!,'Corp Dev'!#REF!,'Corp Dev'!#REF!</definedName>
    <definedName name="QB_DATA_5" localSheetId="4" hidden="1">Events!#REF!,Events!$34:$34,Events!$35:$35,Events!$36:$36,Events!$39:$39,Events!$40:$40,Events!$41:$41,Events!$42:$42,Events!#REF!</definedName>
    <definedName name="QB_DATA_5" localSheetId="0" hidden="1">Overall!$161:$161,Overall!$165:$165,Overall!$166:$166,Overall!$167:$167,Overall!$170:$170,Overall!$171:$171,Overall!$172:$172,Overall!$173:$173,Overall!#REF!</definedName>
    <definedName name="QB_DATA_5" localSheetId="5" hidden="1">'Prof Dev'!#REF!,'Prof Dev'!#REF!,'Prof Dev'!#REF!,'Prof Dev'!#REF!,'Prof Dev'!#REF!,'Prof Dev'!#REF!,'Prof Dev'!#REF!,'Prof Dev'!#REF!,'Prof Dev'!#REF!</definedName>
    <definedName name="QB_DATA_5" localSheetId="6" hidden="1">Publications!#REF!,Publications!#REF!,Publications!#REF!,Publications!#REF!,Publications!#REF!,Publications!#REF!,Publications!#REF!,Publications!#REF!,Publications!#REF!</definedName>
    <definedName name="QB_FORMULA_0" localSheetId="1" hidden="1">Admin!#REF!,Admin!#REF!,Admin!#REF!,Admin!#REF!,Admin!#REF!,Admin!#REF!,Admin!#REF!,Admin!#REF!,Admin!#REF!,Admin!#REF!,Admin!#REF!,Admin!#REF!,Admin!#REF!,Admin!#REF!,Admin!#REF!,Admin!#REF!</definedName>
    <definedName name="QB_FORMULA_0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0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0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0" localSheetId="0" hidden="1">Overall!#REF!,Overall!#REF!,Overall!#REF!,Overall!#REF!,Overall!#REF!,Overall!#REF!,Overall!#REF!,Overall!#REF!,Overall!#REF!,Overall!#REF!,Overall!#REF!,Overall!#REF!,Overall!#REF!,Overall!#REF!,Overall!#REF!,Overall!#REF!</definedName>
    <definedName name="QB_FORMULA_0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0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1" localSheetId="1" hidden="1">Admin!#REF!,Admin!#REF!,Admin!#REF!,Admin!#REF!,Admin!#REF!,Admin!#REF!,Admin!#REF!,Admin!#REF!,Admin!#REF!,Admin!#REF!,Admin!#REF!,Admin!#REF!,Admin!#REF!,Admin!#REF!,Admin!#REF!,Admin!#REF!</definedName>
    <definedName name="QB_FORMULA_1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1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1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1" localSheetId="0" hidden="1">Overall!#REF!,Overall!#REF!,Overall!#REF!,Overall!#REF!,Overall!#REF!,Overall!#REF!,Overall!#REF!,Overall!#REF!,Overall!#REF!,Overall!#REF!,Overall!$H$9,Overall!#REF!,Overall!$I$9,Overall!#REF!,Overall!#REF!,Overall!#REF!</definedName>
    <definedName name="QB_FORMULA_1" localSheetId="5" hidden="1">'Prof Dev'!#REF!,'Prof Dev'!#REF!,'Prof Dev'!#REF!,'Prof Dev'!#REF!,'Prof Dev'!#REF!,'Prof Dev'!#REF!,'Prof Dev'!#REF!,'Prof Dev'!#REF!,'Prof Dev'!#REF!,'Prof Dev'!#REF!,'Prof Dev'!$H$9,'Prof Dev'!#REF!,'Prof Dev'!$I$9,'Prof Dev'!#REF!,'Prof Dev'!#REF!,'Prof Dev'!#REF!</definedName>
    <definedName name="QB_FORMULA_1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10" localSheetId="1" hidden="1">Admin!#REF!,Admin!#REF!,Admin!#REF!,Admin!#REF!,Admin!#REF!,Admin!#REF!,Admin!#REF!,Admin!#REF!,Admin!#REF!,Admin!#REF!,Admin!#REF!,Admin!#REF!,Admin!#REF!,Admin!#REF!,Admin!#REF!,Admin!#REF!</definedName>
    <definedName name="QB_FORMULA_10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10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10" localSheetId="4" hidden="1">Events!#REF!,Events!#REF!,Events!#REF!,Events!#REF!,Events!#REF!,Events!$H$7,Events!#REF!,Events!#REF!,Events!#REF!,Events!#REF!,Events!$I$7,Events!#REF!,Events!#REF!,Events!#REF!,Events!#REF!,Events!#REF!</definedName>
    <definedName name="QB_FORMULA_10" localSheetId="0" hidden="1">Overall!#REF!,Overall!#REF!,Overall!#REF!,Overall!#REF!,Overall!#REF!,Overall!$H$49,Overall!#REF!,Overall!#REF!,Overall!#REF!,Overall!#REF!,Overall!$I$49,Overall!#REF!,Overall!#REF!,Overall!#REF!,Overall!#REF!,Overall!#REF!</definedName>
    <definedName name="QB_FORMULA_10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10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11" localSheetId="1" hidden="1">Admin!#REF!,Admin!#REF!,Admin!#REF!,Admin!#REF!,Admin!#REF!,Admin!#REF!,Admin!#REF!,Admin!#REF!,Admin!#REF!,Admin!#REF!,Admin!#REF!,Admin!#REF!,Admin!#REF!,Admin!#REF!,Admin!#REF!,Admin!#REF!</definedName>
    <definedName name="QB_FORMULA_11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11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11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11" localSheetId="0" hidden="1">Overall!#REF!,Overall!#REF!,Overall!#REF!,Overall!#REF!,Overall!#REF!,Overall!#REF!,Overall!#REF!,Overall!#REF!,Overall!#REF!,Overall!#REF!,Overall!#REF!,Overall!#REF!,Overall!#REF!,Overall!#REF!,Overall!#REF!,Overall!#REF!</definedName>
    <definedName name="QB_FORMULA_11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11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12" localSheetId="1" hidden="1">Admin!#REF!,Admin!#REF!,Admin!#REF!,Admin!#REF!,Admin!#REF!,Admin!#REF!,Admin!#REF!,Admin!#REF!,Admin!#REF!,Admin!#REF!,Admin!#REF!,Admin!#REF!,Admin!#REF!,Admin!#REF!,Admin!#REF!,Admin!#REF!</definedName>
    <definedName name="QB_FORMULA_12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12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12" localSheetId="4" hidden="1">Events!#REF!,Events!#REF!,Events!#REF!,Events!$H$13,Events!#REF!,Events!$I$13,Events!#REF!,Events!#REF!,Events!#REF!,Events!#REF!,Events!#REF!,Events!#REF!,Events!#REF!,Events!#REF!,Events!#REF!,Events!#REF!</definedName>
    <definedName name="QB_FORMULA_12" localSheetId="0" hidden="1">Overall!#REF!,Overall!#REF!,Overall!#REF!,Overall!$H$55,Overall!#REF!,Overall!$I$55,Overall!#REF!,Overall!#REF!,Overall!#REF!,Overall!#REF!,Overall!#REF!,Overall!#REF!,Overall!#REF!,Overall!#REF!,Overall!#REF!,Overall!#REF!</definedName>
    <definedName name="QB_FORMULA_12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12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13" localSheetId="1" hidden="1">Admin!#REF!,Admin!#REF!,Admin!#REF!,Admin!#REF!,Admin!#REF!,Admin!#REF!,Admin!#REF!,Admin!#REF!,Admin!#REF!,Admin!#REF!,Admin!#REF!,Admin!#REF!,Admin!#REF!,Admin!#REF!,Admin!#REF!,Admin!#REF!</definedName>
    <definedName name="QB_FORMULA_13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13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13" localSheetId="4" hidden="1">Events!#REF!,Events!#REF!,Events!#REF!,Events!#REF!,Events!#REF!,Events!#REF!,Events!#REF!,Events!#REF!,Events!#REF!,Events!#REF!,Events!#REF!,Events!#REF!,Events!#REF!,Events!#REF!,Events!#REF!,Events!$H$22</definedName>
    <definedName name="QB_FORMULA_13" localSheetId="0" hidden="1">Overall!#REF!,Overall!#REF!,Overall!#REF!,Overall!#REF!,Overall!#REF!,Overall!#REF!,Overall!#REF!,Overall!#REF!,Overall!#REF!,Overall!#REF!,Overall!#REF!,Overall!#REF!,Overall!#REF!,Overall!#REF!,Overall!#REF!,Overall!$H$64</definedName>
    <definedName name="QB_FORMULA_13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13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14" localSheetId="1" hidden="1">Admin!#REF!,Admin!#REF!,Admin!#REF!,Admin!#REF!,Admin!#REF!,Admin!#REF!,Admin!#REF!,Admin!#REF!,Admin!#REF!,Admin!#REF!,Admin!#REF!,Admin!#REF!,Admin!#REF!,Admin!#REF!,Admin!#REF!,Admin!#REF!</definedName>
    <definedName name="QB_FORMULA_14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14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14" localSheetId="4" hidden="1">Events!#REF!,Events!#REF!,Events!#REF!,Events!#REF!,Events!#REF!,Events!#REF!,Events!#REF!,Events!#REF!,Events!#REF!,Events!#REF!,Events!#REF!,Events!#REF!,Events!$H$23,Events!#REF!,Events!#REF!,Events!#REF!</definedName>
    <definedName name="QB_FORMULA_14" localSheetId="0" hidden="1">Overall!#REF!,Overall!#REF!,Overall!#REF!,Overall!#REF!,Overall!#REF!,Overall!#REF!,Overall!#REF!,Overall!#REF!,Overall!#REF!,Overall!#REF!,Overall!#REF!,Overall!#REF!,Overall!$H$65,Overall!#REF!,Overall!#REF!,Overall!#REF!</definedName>
    <definedName name="QB_FORMULA_14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14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15" localSheetId="1" hidden="1">Admin!#REF!,Admin!#REF!,Admin!#REF!,Admin!#REF!,Admin!#REF!,Admin!#REF!,Admin!#REF!,Admin!#REF!,Admin!$H$10,Admin!#REF!,Admin!#REF!,Admin!#REF!,Admin!#REF!,Admin!$I$10,Admin!#REF!,Admin!#REF!</definedName>
    <definedName name="QB_FORMULA_15" localSheetId="2" hidden="1">'Ch Dev and Ind Mem'!#REF!,'Ch Dev and Ind Mem'!#REF!,'Ch Dev and Ind Mem'!#REF!,'Ch Dev and Ind Mem'!#REF!,'Ch Dev and Ind Mem'!#REF!,'Ch Dev and Ind Mem'!#REF!,'Ch Dev and Ind Mem'!#REF!,'Ch Dev and Ind Mem'!#REF!,'Ch Dev and Ind Mem'!$H$9,'Ch Dev and Ind Mem'!#REF!,'Ch Dev and Ind Mem'!#REF!,'Ch Dev and Ind Mem'!#REF!,'Ch Dev and Ind Mem'!#REF!,'Ch Dev and Ind Mem'!$I$9,'Ch Dev and Ind Mem'!#REF!,'Ch Dev and Ind Mem'!#REF!</definedName>
    <definedName name="QB_FORMULA_15" localSheetId="3" hidden="1">'Corp Dev'!#REF!,'Corp Dev'!#REF!,'Corp Dev'!#REF!,'Corp Dev'!#REF!,'Corp Dev'!#REF!,'Corp Dev'!#REF!,'Corp Dev'!#REF!,'Corp Dev'!#REF!,'Corp Dev'!$H$6,'Corp Dev'!#REF!,'Corp Dev'!#REF!,'Corp Dev'!#REF!,'Corp Dev'!#REF!,'Corp Dev'!$I$6,'Corp Dev'!#REF!,'Corp Dev'!#REF!</definedName>
    <definedName name="QB_FORMULA_15" localSheetId="4" hidden="1">Events!#REF!,Events!$I$23,Events!#REF!,Events!#REF!,Events!#REF!,Events!#REF!,Events!#REF!,Events!#REF!,Events!$H$24,Events!#REF!,Events!#REF!,Events!#REF!,Events!#REF!,Events!$I$24,Events!#REF!,Events!#REF!</definedName>
    <definedName name="QB_FORMULA_15" localSheetId="0" hidden="1">Overall!#REF!,Overall!$I$65,Overall!#REF!,Overall!#REF!,Overall!#REF!,Overall!#REF!,Overall!#REF!,Overall!#REF!,Overall!$H$66,Overall!#REF!,Overall!#REF!,Overall!#REF!,Overall!#REF!,Overall!$I$66,Overall!#REF!,Overall!#REF!</definedName>
    <definedName name="QB_FORMULA_15" localSheetId="5" hidden="1">'Prof Dev'!#REF!,'Prof Dev'!#REF!,'Prof Dev'!#REF!,'Prof Dev'!#REF!,'Prof Dev'!#REF!,'Prof Dev'!#REF!,'Prof Dev'!#REF!,'Prof Dev'!#REF!,'Prof Dev'!$H$26,'Prof Dev'!#REF!,'Prof Dev'!#REF!,'Prof Dev'!#REF!,'Prof Dev'!#REF!,'Prof Dev'!$I$26,'Prof Dev'!#REF!,'Prof Dev'!#REF!</definedName>
    <definedName name="QB_FORMULA_15" localSheetId="6" hidden="1">Publications!#REF!,Publications!#REF!,Publications!#REF!,Publications!#REF!,Publications!#REF!,Publications!#REF!,Publications!#REF!,Publications!#REF!,Publications!$H$8,Publications!#REF!,Publications!#REF!,Publications!#REF!,Publications!#REF!,Publications!$I$8,Publications!#REF!,Publications!#REF!</definedName>
    <definedName name="QB_FORMULA_16" localSheetId="1" hidden="1">Admin!#REF!,Admin!#REF!,Admin!#REF!,Admin!#REF!,Admin!$H$11,Admin!#REF!,Admin!#REF!,Admin!#REF!,Admin!#REF!,Admin!$I$11,Admin!#REF!,Admin!#REF!,Admin!#REF!,Admin!#REF!,Admin!#REF!,Admin!#REF!</definedName>
    <definedName name="QB_FORMULA_16" localSheetId="2" hidden="1">'Ch Dev and Ind Mem'!#REF!,'Ch Dev and Ind Mem'!#REF!,'Ch Dev and Ind Mem'!#REF!,'Ch Dev and Ind Mem'!#REF!,'Ch Dev and Ind Mem'!$H$10,'Ch Dev and Ind Mem'!#REF!,'Ch Dev and Ind Mem'!#REF!,'Ch Dev and Ind Mem'!#REF!,'Ch Dev and Ind Mem'!#REF!,'Ch Dev and Ind Mem'!$I$10,'Ch Dev and Ind Mem'!#REF!,'Ch Dev and Ind Mem'!#REF!,'Ch Dev and Ind Mem'!#REF!,'Ch Dev and Ind Mem'!#REF!,'Ch Dev and Ind Mem'!#REF!,'Ch Dev and Ind Mem'!#REF!</definedName>
    <definedName name="QB_FORMULA_16" localSheetId="3" hidden="1">'Corp Dev'!#REF!,'Corp Dev'!#REF!,'Corp Dev'!#REF!,'Corp Dev'!#REF!,'Corp Dev'!$H$7,'Corp Dev'!#REF!,'Corp Dev'!#REF!,'Corp Dev'!#REF!,'Corp Dev'!#REF!,'Corp Dev'!$I$7,'Corp Dev'!#REF!,'Corp Dev'!#REF!,'Corp Dev'!#REF!,'Corp Dev'!#REF!,'Corp Dev'!#REF!,'Corp Dev'!#REF!</definedName>
    <definedName name="QB_FORMULA_16" localSheetId="4" hidden="1">Events!#REF!,Events!#REF!,Events!#REF!,Events!#REF!,Events!$H$25,Events!#REF!,Events!#REF!,Events!#REF!,Events!#REF!,Events!$I$25,Events!#REF!,Events!#REF!,Events!#REF!,Events!#REF!,Events!#REF!,Events!#REF!</definedName>
    <definedName name="QB_FORMULA_16" localSheetId="0" hidden="1">Overall!#REF!,Overall!#REF!,Overall!#REF!,Overall!#REF!,Overall!$H$67,Overall!#REF!,Overall!#REF!,Overall!#REF!,Overall!#REF!,Overall!$I$67,Overall!#REF!,Overall!#REF!,Overall!#REF!,Overall!#REF!,Overall!#REF!,Overall!#REF!</definedName>
    <definedName name="QB_FORMULA_16" localSheetId="5" hidden="1">'Prof Dev'!#REF!,'Prof Dev'!#REF!,'Prof Dev'!#REF!,'Prof Dev'!#REF!,'Prof Dev'!$H$27,'Prof Dev'!#REF!,'Prof Dev'!#REF!,'Prof Dev'!#REF!,'Prof Dev'!#REF!,'Prof Dev'!$I$27,'Prof Dev'!#REF!,'Prof Dev'!#REF!,'Prof Dev'!#REF!,'Prof Dev'!#REF!,'Prof Dev'!#REF!,'Prof Dev'!#REF!</definedName>
    <definedName name="QB_FORMULA_16" localSheetId="6" hidden="1">Publications!#REF!,Publications!#REF!,Publications!#REF!,Publications!#REF!,Publications!$H$9,Publications!#REF!,Publications!#REF!,Publications!#REF!,Publications!#REF!,Publications!$I$9,Publications!#REF!,Publications!#REF!,Publications!#REF!,Publications!#REF!,Publications!#REF!,Publications!#REF!</definedName>
    <definedName name="QB_FORMULA_17" localSheetId="1" hidden="1">Admin!#REF!,Admin!#REF!,Admin!#REF!,Admin!#REF!,Admin!#REF!,Admin!#REF!,Admin!#REF!,Admin!#REF!,Admin!#REF!,Admin!#REF!,Admin!#REF!,Admin!#REF!,Admin!#REF!,Admin!#REF!,Admin!#REF!,Admin!#REF!</definedName>
    <definedName name="QB_FORMULA_17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17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17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17" localSheetId="0" hidden="1">Overall!#REF!,Overall!#REF!,Overall!#REF!,Overall!#REF!,Overall!#REF!,Overall!#REF!,Overall!#REF!,Overall!#REF!,Overall!$H$71,Overall!#REF!,Overall!#REF!,Overall!#REF!,Overall!#REF!,Overall!$I$71,Overall!#REF!,Overall!#REF!</definedName>
    <definedName name="QB_FORMULA_17" localSheetId="5" hidden="1">'Prof Dev'!#REF!,'Prof Dev'!#REF!,'Prof Dev'!#REF!,'Prof Dev'!#REF!,'Prof Dev'!#REF!,'Prof Dev'!#REF!,'Prof Dev'!#REF!,'Prof Dev'!#REF!,'Prof Dev'!$H$31,'Prof Dev'!#REF!,'Prof Dev'!#REF!,'Prof Dev'!#REF!,'Prof Dev'!#REF!,'Prof Dev'!$I$31,'Prof Dev'!#REF!,'Prof Dev'!#REF!</definedName>
    <definedName name="QB_FORMULA_17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18" localSheetId="1" hidden="1">Admin!#REF!,Admin!#REF!,Admin!#REF!,Admin!#REF!,Admin!#REF!,Admin!#REF!,Admin!#REF!,Admin!#REF!,Admin!#REF!,Admin!#REF!,Admin!#REF!,Admin!#REF!,Admin!#REF!,Admin!#REF!,Admin!#REF!,Admin!#REF!</definedName>
    <definedName name="QB_FORMULA_18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18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18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18" localSheetId="0" hidden="1">Overall!#REF!,Overall!#REF!,Overall!#REF!,Overall!#REF!,Overall!#REF!,Overall!#REF!,Overall!#REF!,Overall!#REF!,Overall!#REF!,Overall!#REF!,Overall!#REF!,Overall!#REF!,Overall!#REF!,Overall!#REF!,Overall!#REF!,Overall!#REF!</definedName>
    <definedName name="QB_FORMULA_18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18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19" localSheetId="1" hidden="1">Admin!#REF!,Admin!#REF!,Admin!#REF!,Admin!#REF!,Admin!#REF!,Admin!#REF!,Admin!#REF!,Admin!#REF!,Admin!#REF!,Admin!#REF!,Admin!#REF!,Admin!#REF!,Admin!#REF!,Admin!#REF!,Admin!#REF!,Admin!#REF!</definedName>
    <definedName name="QB_FORMULA_19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19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19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19" localSheetId="0" hidden="1">Overall!#REF!,Overall!#REF!,Overall!#REF!,Overall!#REF!,Overall!#REF!,Overall!$H$84,Overall!#REF!,Overall!#REF!,Overall!#REF!,Overall!#REF!,Overall!#REF!,Overall!#REF!,Overall!#REF!,Overall!#REF!,Overall!$H$85,Overall!#REF!</definedName>
    <definedName name="QB_FORMULA_19" localSheetId="5" hidden="1">'Prof Dev'!#REF!,'Prof Dev'!#REF!,'Prof Dev'!#REF!,'Prof Dev'!#REF!,'Prof Dev'!#REF!,'Prof Dev'!$H$38,'Prof Dev'!#REF!,'Prof Dev'!#REF!,'Prof Dev'!#REF!,'Prof Dev'!#REF!,'Prof Dev'!#REF!,'Prof Dev'!#REF!,'Prof Dev'!#REF!,'Prof Dev'!#REF!,'Prof Dev'!$H$39,'Prof Dev'!#REF!</definedName>
    <definedName name="QB_FORMULA_19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2" localSheetId="1" hidden="1">Admin!#REF!,Admin!#REF!,Admin!#REF!,Admin!#REF!,Admin!#REF!,Admin!#REF!,Admin!#REF!,Admin!#REF!,Admin!#REF!,Admin!#REF!,Admin!#REF!,Admin!#REF!,Admin!#REF!,Admin!#REF!,Admin!#REF!,Admin!#REF!</definedName>
    <definedName name="QB_FORMULA_2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2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2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2" localSheetId="0" hidden="1">Overall!#REF!,Overall!#REF!,Overall!#REF!,Overall!#REF!,Overall!#REF!,Overall!#REF!,Overall!#REF!,Overall!#REF!,Overall!#REF!,Overall!#REF!,Overall!#REF!,Overall!#REF!,Overall!#REF!,Overall!#REF!,Overall!#REF!,Overall!#REF!</definedName>
    <definedName name="QB_FORMULA_2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2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20" localSheetId="1" hidden="1">Admin!#REF!,Admin!#REF!,Admin!#REF!,Admin!#REF!,Admin!#REF!,Admin!#REF!,Admin!#REF!,Admin!#REF!,Admin!#REF!,Admin!#REF!,Admin!#REF!,Admin!#REF!,Admin!#REF!,Admin!#REF!,Admin!#REF!,Admin!$H$18</definedName>
    <definedName name="QB_FORMULA_20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20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20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20" localSheetId="0" hidden="1">Overall!#REF!,Overall!#REF!,Overall!#REF!,Overall!#REF!,Overall!#REF!,Overall!#REF!,Overall!#REF!,Overall!#REF!,Overall!#REF!,Overall!#REF!,Overall!#REF!,Overall!#REF!,Overall!#REF!,Overall!#REF!,Overall!#REF!,Overall!$H$90</definedName>
    <definedName name="QB_FORMULA_20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20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21" localSheetId="1" hidden="1">Admin!#REF!,Admin!#REF!,Admin!#REF!,Admin!#REF!,Admin!$I$18,Admin!#REF!,Admin!#REF!,Admin!#REF!,Admin!#REF!,Admin!#REF!,Admin!#REF!,Admin!#REF!,Admin!#REF!,Admin!#REF!,Admin!#REF!,Admin!#REF!</definedName>
    <definedName name="QB_FORMULA_21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21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21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21" localSheetId="0" hidden="1">Overall!#REF!,Overall!#REF!,Overall!#REF!,Overall!#REF!,Overall!$I$90,Overall!#REF!,Overall!#REF!,Overall!#REF!,Overall!#REF!,Overall!#REF!,Overall!#REF!,Overall!#REF!,Overall!#REF!,Overall!#REF!,Overall!#REF!,Overall!#REF!</definedName>
    <definedName name="QB_FORMULA_21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21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22" localSheetId="1" hidden="1">Admin!#REF!,Admin!#REF!,Admin!#REF!,Admin!#REF!,Admin!#REF!,Admin!#REF!,Admin!#REF!,Admin!$H$21,Admin!#REF!,Admin!#REF!,Admin!#REF!,Admin!#REF!,Admin!$I$21,Admin!#REF!,Admin!#REF!,Admin!#REF!</definedName>
    <definedName name="QB_FORMULA_22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22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22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22" localSheetId="0" hidden="1">Overall!#REF!,Overall!#REF!,Overall!#REF!,Overall!#REF!,Overall!#REF!,Overall!#REF!,Overall!#REF!,Overall!$H$93,Overall!#REF!,Overall!#REF!,Overall!#REF!,Overall!#REF!,Overall!$I$93,Overall!#REF!,Overall!#REF!,Overall!#REF!</definedName>
    <definedName name="QB_FORMULA_22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22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23" localSheetId="1" hidden="1">Admin!#REF!,Admin!#REF!,Admin!#REF!,Admin!#REF!,Admin!#REF!,Admin!#REF!,Admin!#REF!,Admin!#REF!,Admin!#REF!,Admin!#REF!,Admin!#REF!,Admin!#REF!,Admin!#REF!,Admin!#REF!,Admin!#REF!,Admin!#REF!</definedName>
    <definedName name="QB_FORMULA_23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23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23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23" localSheetId="0" hidden="1">Overall!#REF!,Overall!#REF!,Overall!#REF!,Overall!#REF!,Overall!#REF!,Overall!#REF!,Overall!#REF!,Overall!#REF!,Overall!#REF!,Overall!#REF!,Overall!#REF!,Overall!#REF!,Overall!#REF!,Overall!#REF!,Overall!#REF!,Overall!#REF!</definedName>
    <definedName name="QB_FORMULA_23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23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24" localSheetId="1" hidden="1">Admin!#REF!,Admin!#REF!,Admin!#REF!,Admin!#REF!,Admin!#REF!,Admin!#REF!,Admin!#REF!,Admin!#REF!,Admin!#REF!,Admin!#REF!,Admin!#REF!,Admin!#REF!,Admin!#REF!,Admin!#REF!,Admin!#REF!,Admin!#REF!</definedName>
    <definedName name="QB_FORMULA_24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24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24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24" localSheetId="0" hidden="1">Overall!#REF!,Overall!#REF!,Overall!#REF!,Overall!#REF!,Overall!#REF!,Overall!#REF!,Overall!#REF!,Overall!#REF!,Overall!#REF!,Overall!#REF!,Overall!#REF!,Overall!#REF!,Overall!#REF!,Overall!#REF!,Overall!#REF!,Overall!#REF!</definedName>
    <definedName name="QB_FORMULA_24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24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25" localSheetId="1" hidden="1">Admin!#REF!,Admin!#REF!,Admin!#REF!,Admin!#REF!,Admin!$H$27,Admin!#REF!,Admin!#REF!,Admin!#REF!,Admin!#REF!,Admin!$I$27,Admin!#REF!,Admin!#REF!,Admin!#REF!,Admin!#REF!,Admin!#REF!,Admin!#REF!</definedName>
    <definedName name="QB_FORMULA_25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25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25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25" localSheetId="0" hidden="1">Overall!#REF!,Overall!#REF!,Overall!#REF!,Overall!#REF!,Overall!$H$99,Overall!#REF!,Overall!#REF!,Overall!#REF!,Overall!#REF!,Overall!$I$99,Overall!#REF!,Overall!#REF!,Overall!#REF!,Overall!#REF!,Overall!#REF!,Overall!#REF!</definedName>
    <definedName name="QB_FORMULA_25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25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26" localSheetId="1" hidden="1">Admin!#REF!,Admin!#REF!,Admin!#REF!,Admin!#REF!,Admin!#REF!,Admin!#REF!,Admin!#REF!,Admin!#REF!,Admin!#REF!,Admin!$H$30,Admin!#REF!,Admin!#REF!,Admin!#REF!,Admin!#REF!,Admin!$I$30,Admin!#REF!</definedName>
    <definedName name="QB_FORMULA_26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26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26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26" localSheetId="0" hidden="1">Overall!#REF!,Overall!#REF!,Overall!#REF!,Overall!#REF!,Overall!#REF!,Overall!#REF!,Overall!#REF!,Overall!#REF!,Overall!#REF!,Overall!$H$102,Overall!#REF!,Overall!#REF!,Overall!#REF!,Overall!#REF!,Overall!$I$102,Overall!#REF!</definedName>
    <definedName name="QB_FORMULA_26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26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27" localSheetId="1" hidden="1">Admin!#REF!,Admin!#REF!,Admin!#REF!,Admin!#REF!,Admin!#REF!,Admin!#REF!,Admin!#REF!,Admin!#REF!,Admin!#REF!,Admin!#REF!,Admin!#REF!,Admin!#REF!,Admin!#REF!,Admin!#REF!,Admin!#REF!,Admin!#REF!</definedName>
    <definedName name="QB_FORMULA_27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27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27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27" localSheetId="0" hidden="1">Overall!#REF!,Overall!#REF!,Overall!#REF!,Overall!#REF!,Overall!#REF!,Overall!#REF!,Overall!#REF!,Overall!#REF!,Overall!#REF!,Overall!#REF!,Overall!#REF!,Overall!#REF!,Overall!#REF!,Overall!#REF!,Overall!#REF!,Overall!#REF!</definedName>
    <definedName name="QB_FORMULA_27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27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28" localSheetId="1" hidden="1">Admin!#REF!,Admin!#REF!,Admin!#REF!,Admin!#REF!,Admin!#REF!,Admin!#REF!,Admin!#REF!,Admin!#REF!,Admin!#REF!,Admin!#REF!,Admin!#REF!,Admin!#REF!,Admin!#REF!,Admin!#REF!,Admin!#REF!,Admin!#REF!</definedName>
    <definedName name="QB_FORMULA_28" localSheetId="2" hidden="1">'Ch Dev and Ind Mem'!#REF!,'Ch Dev and Ind Mem'!$H$14,'Ch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28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28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28" localSheetId="0" hidden="1">Overall!#REF!,Overall!$H$105,Overall!#REF!,Overall!#REF!,Overall!#REF!,Overall!#REF!,Overall!#REF!,Overall!#REF!,Overall!#REF!,Overall!#REF!,Overall!#REF!,Overall!#REF!,Overall!#REF!,Overall!#REF!,Overall!#REF!,Overall!#REF!</definedName>
    <definedName name="QB_FORMULA_28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28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29" localSheetId="1" hidden="1">Admin!#REF!,Admin!#REF!,Admin!#REF!,Admin!#REF!,Admin!#REF!,Admin!#REF!,Admin!#REF!,Admin!#REF!,Admin!#REF!,Admin!#REF!,Admin!#REF!,Admin!#REF!,Admin!#REF!,Admin!#REF!,Admin!#REF!,Admin!#REF!</definedName>
    <definedName name="QB_FORMULA_29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29" localSheetId="3" hidden="1">'Corp Dev'!#REF!,'Corp Dev'!#REF!,'Corp Dev'!#REF!,'Corp Dev'!#REF!,'Corp Dev'!#REF!,'Corp Dev'!#REF!,'Corp Dev'!#REF!,'Corp Dev'!#REF!,'Corp Dev'!#REF!,'Corp Dev'!#REF!,'Corp Dev'!$H$12,'Corp Dev'!#REF!,'Corp Dev'!#REF!,'Corp Dev'!#REF!,'Corp Dev'!#REF!,'Corp Dev'!$I$12</definedName>
    <definedName name="QB_FORMULA_29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29" localSheetId="0" hidden="1">Overall!#REF!,Overall!#REF!,Overall!#REF!,Overall!#REF!,Overall!#REF!,Overall!#REF!,Overall!#REF!,Overall!#REF!,Overall!#REF!,Overall!#REF!,Overall!$H$109,Overall!#REF!,Overall!#REF!,Overall!#REF!,Overall!#REF!,Overall!$I$109</definedName>
    <definedName name="QB_FORMULA_29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29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3" localSheetId="1" hidden="1">Admin!#REF!,Admin!#REF!,Admin!#REF!,Admin!#REF!,Admin!#REF!,Admin!#REF!,Admin!#REF!,Admin!#REF!,Admin!#REF!,Admin!#REF!,Admin!#REF!,Admin!#REF!,Admin!#REF!,Admin!#REF!,Admin!#REF!,Admin!#REF!</definedName>
    <definedName name="QB_FORMULA_3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3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3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3" localSheetId="0" hidden="1">Overall!#REF!,Overall!#REF!,Overall!#REF!,Overall!#REF!,Overall!#REF!,Overall!#REF!,Overall!$H$15,Overall!#REF!,Overall!#REF!,Overall!#REF!,Overall!#REF!,Overall!#REF!,Overall!#REF!,Overall!#REF!,Overall!#REF!,Overall!#REF!</definedName>
    <definedName name="QB_FORMULA_3" localSheetId="5" hidden="1">'Prof Dev'!#REF!,'Prof Dev'!#REF!,'Prof Dev'!#REF!,'Prof Dev'!#REF!,'Prof Dev'!#REF!,'Prof Dev'!#REF!,'Prof Dev'!$H$15,'Prof Dev'!#REF!,'Prof Dev'!#REF!,'Prof Dev'!#REF!,'Prof Dev'!#REF!,'Prof Dev'!#REF!,'Prof Dev'!#REF!,'Prof Dev'!#REF!,'Prof Dev'!#REF!,'Prof Dev'!#REF!</definedName>
    <definedName name="QB_FORMULA_3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30" localSheetId="1" hidden="1">Admin!#REF!,Admin!#REF!,Admin!#REF!,Admin!#REF!,Admin!#REF!,Admin!#REF!,Admin!#REF!,Admin!#REF!,Admin!#REF!,Admin!#REF!,Admin!#REF!,Admin!#REF!,Admin!#REF!,Admin!#REF!,Admin!#REF!,Admin!#REF!</definedName>
    <definedName name="QB_FORMULA_30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30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30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30" localSheetId="0" hidden="1">Overall!#REF!,Overall!#REF!,Overall!#REF!,Overall!#REF!,Overall!#REF!,Overall!#REF!,Overall!#REF!,Overall!$H$113,Overall!#REF!,Overall!#REF!,Overall!$H$114,Overall!#REF!,Overall!#REF!,Overall!#REF!,Overall!#REF!,Overall!#REF!</definedName>
    <definedName name="QB_FORMULA_30" localSheetId="5" hidden="1">'Prof Dev'!#REF!,'Prof Dev'!#REF!,'Prof Dev'!#REF!,'Prof Dev'!#REF!,'Prof Dev'!#REF!,'Prof Dev'!#REF!,'Prof Dev'!#REF!,'Prof Dev'!$H$43,'Prof Dev'!#REF!,'Prof Dev'!#REF!,'Prof Dev'!$H$44,'Prof Dev'!#REF!,'Prof Dev'!#REF!,'Prof Dev'!#REF!,'Prof Dev'!#REF!,'Prof Dev'!#REF!</definedName>
    <definedName name="QB_FORMULA_30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31" localSheetId="1" hidden="1">Admin!#REF!,Admin!#REF!,Admin!#REF!,Admin!#REF!,Admin!#REF!,Admin!#REF!,Admin!#REF!,Admin!#REF!,Admin!#REF!,Admin!#REF!,Admin!#REF!,Admin!#REF!,Admin!#REF!,Admin!#REF!,Admin!#REF!,Admin!#REF!</definedName>
    <definedName name="QB_FORMULA_31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31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31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31" localSheetId="0" hidden="1">Overall!#REF!,Overall!#REF!,Overall!#REF!,Overall!#REF!,Overall!#REF!,Overall!#REF!,Overall!#REF!,Overall!#REF!,Overall!#REF!,Overall!#REF!,Overall!#REF!,Overall!#REF!,Overall!#REF!,Overall!#REF!,Overall!#REF!,Overall!#REF!</definedName>
    <definedName name="QB_FORMULA_31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31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32" localSheetId="1" hidden="1">Admin!#REF!,Admin!#REF!,Admin!#REF!,Admin!#REF!,Admin!#REF!,Admin!#REF!,Admin!#REF!,Admin!#REF!,Admin!#REF!,Admin!#REF!,Admin!#REF!,Admin!#REF!,Admin!#REF!,Admin!#REF!,Admin!#REF!,Admin!#REF!</definedName>
    <definedName name="QB_FORMULA_32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32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32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32" localSheetId="0" hidden="1">Overall!#REF!,Overall!#REF!,Overall!#REF!,Overall!#REF!,Overall!#REF!,Overall!#REF!,Overall!#REF!,Overall!#REF!,Overall!#REF!,Overall!#REF!,Overall!#REF!,Overall!#REF!,Overall!#REF!,Overall!#REF!,Overall!#REF!,Overall!#REF!</definedName>
    <definedName name="QB_FORMULA_32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32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33" localSheetId="1" hidden="1">Admin!#REF!,Admin!#REF!,Admin!#REF!,Admin!#REF!,Admin!#REF!,Admin!#REF!,Admin!#REF!,Admin!#REF!,Admin!#REF!,Admin!#REF!,Admin!#REF!,Admin!#REF!,Admin!#REF!,Admin!#REF!,Admin!#REF!,Admin!#REF!</definedName>
    <definedName name="QB_FORMULA_33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33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33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33" localSheetId="0" hidden="1">Overall!#REF!,Overall!#REF!,Overall!#REF!,Overall!#REF!,Overall!#REF!,Overall!#REF!,Overall!#REF!,Overall!#REF!,Overall!#REF!,Overall!#REF!,Overall!#REF!,Overall!#REF!,Overall!#REF!,Overall!$H$122,Overall!#REF!,Overall!#REF!</definedName>
    <definedName name="QB_FORMULA_33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33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$H$18,Publications!#REF!,Publications!#REF!</definedName>
    <definedName name="QB_FORMULA_34" localSheetId="1" hidden="1">Admin!#REF!,Admin!#REF!,Admin!#REF!,Admin!#REF!,Admin!#REF!,Admin!#REF!,Admin!#REF!,Admin!#REF!,Admin!#REF!,Admin!#REF!,Admin!#REF!,Admin!#REF!,Admin!#REF!,Admin!#REF!,Admin!#REF!,Admin!#REF!</definedName>
    <definedName name="QB_FORMULA_34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34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34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34" localSheetId="0" hidden="1">Overall!#REF!,Overall!#REF!,Overall!$I$122,Overall!#REF!,Overall!#REF!,Overall!#REF!,Overall!#REF!,Overall!#REF!,Overall!#REF!,Overall!#REF!,Overall!#REF!,Overall!#REF!,Overall!#REF!,Overall!#REF!,Overall!#REF!,Overall!#REF!</definedName>
    <definedName name="QB_FORMULA_34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34" localSheetId="6" hidden="1">Publications!#REF!,Publications!#REF!,Publications!$I$18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35" localSheetId="1" hidden="1">Admin!#REF!,Admin!#REF!,Admin!#REF!,Admin!#REF!,Admin!#REF!,Admin!#REF!,Admin!#REF!,Admin!#REF!,Admin!#REF!,Admin!#REF!,Admin!#REF!,Admin!#REF!,Admin!#REF!,Admin!#REF!,Admin!#REF!,Admin!#REF!</definedName>
    <definedName name="QB_FORMULA_35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35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35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35" localSheetId="0" hidden="1">Overall!#REF!,Overall!#REF!,Overall!#REF!,Overall!#REF!,Overall!#REF!,Overall!#REF!,Overall!#REF!,Overall!#REF!,Overall!#REF!,Overall!#REF!,Overall!#REF!,Overall!#REF!,Overall!#REF!,Overall!#REF!,Overall!#REF!,Overall!#REF!</definedName>
    <definedName name="QB_FORMULA_35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35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36" localSheetId="1" hidden="1">Admin!#REF!,Admin!#REF!,Admin!#REF!,Admin!#REF!,Admin!#REF!,Admin!#REF!,Admin!#REF!,Admin!#REF!,Admin!#REF!,Admin!#REF!,Admin!#REF!,Admin!#REF!,Admin!#REF!,Admin!#REF!,Admin!#REF!,Admin!#REF!</definedName>
    <definedName name="QB_FORMULA_36" localSheetId="2" hidden="1">'Ch Dev and Ind Mem'!#REF!,'Ch Dev and Ind Mem'!#REF!,'Ch Dev and Ind Mem'!#REF!,'Ch Dev and Ind Mem'!#REF!,'Ch Dev and Ind Mem'!#REF!,'Ch Dev and Ind Mem'!#REF!,'Ch Dev and Ind Mem'!#REF!,'Ch Dev and Ind Mem'!$H$20,'Ch Dev and Ind Mem'!#REF!,'Ch Dev and Ind Mem'!#REF!,'Ch Dev and Ind Mem'!#REF!,'Ch Dev and Ind Mem'!#REF!,'Ch Dev and Ind Mem'!$I$20,'Ch Dev and Ind Mem'!#REF!,'Ch Dev and Ind Mem'!#REF!,'Ch Dev and Ind Mem'!#REF!</definedName>
    <definedName name="QB_FORMULA_36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36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36" localSheetId="0" hidden="1">Overall!#REF!,Overall!#REF!,Overall!#REF!,Overall!#REF!,Overall!#REF!,Overall!#REF!,Overall!#REF!,Overall!$H$128,Overall!#REF!,Overall!#REF!,Overall!#REF!,Overall!#REF!,Overall!$I$128,Overall!#REF!,Overall!#REF!,Overall!#REF!</definedName>
    <definedName name="QB_FORMULA_36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36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37" localSheetId="1" hidden="1">Admin!#REF!,Admin!#REF!,Admin!#REF!,Admin!#REF!,Admin!#REF!,Admin!#REF!,Admin!#REF!,Admin!#REF!,Admin!#REF!,Admin!#REF!,Admin!#REF!,Admin!#REF!,Admin!#REF!,Admin!#REF!,Admin!#REF!,Admin!#REF!</definedName>
    <definedName name="QB_FORMULA_37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37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37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37" localSheetId="0" hidden="1">Overall!#REF!,Overall!#REF!,Overall!#REF!,Overall!#REF!,Overall!#REF!,Overall!#REF!,Overall!#REF!,Overall!#REF!,Overall!#REF!,Overall!#REF!,Overall!#REF!,Overall!#REF!,Overall!#REF!,Overall!#REF!,Overall!#REF!,Overall!#REF!</definedName>
    <definedName name="QB_FORMULA_37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37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38" localSheetId="1" hidden="1">Admin!#REF!,Admin!#REF!,Admin!#REF!,Admin!#REF!,Admin!#REF!,Admin!#REF!,Admin!#REF!,Admin!#REF!,Admin!#REF!,Admin!#REF!,Admin!#REF!,Admin!#REF!,Admin!#REF!,Admin!#REF!,Admin!#REF!,Admin!#REF!</definedName>
    <definedName name="QB_FORMULA_38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38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38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38" localSheetId="0" hidden="1">Overall!#REF!,Overall!#REF!,Overall!#REF!,Overall!#REF!,Overall!#REF!,Overall!#REF!,Overall!#REF!,Overall!#REF!,Overall!#REF!,Overall!#REF!,Overall!#REF!,Overall!#REF!,Overall!#REF!,Overall!#REF!,Overall!#REF!,Overall!#REF!</definedName>
    <definedName name="QB_FORMULA_38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38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39" localSheetId="1" hidden="1">Admin!#REF!,Admin!#REF!,Admin!#REF!,Admin!$H$38,Admin!#REF!,Admin!#REF!,Admin!#REF!,Admin!#REF!,Admin!$I$38,Admin!#REF!,Admin!#REF!,Admin!#REF!,Admin!#REF!,Admin!#REF!,Admin!#REF!,Admin!#REF!</definedName>
    <definedName name="QB_FORMULA_39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39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39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39" localSheetId="0" hidden="1">Overall!#REF!,Overall!#REF!,Overall!#REF!,Overall!$H$136,Overall!#REF!,Overall!#REF!,Overall!#REF!,Overall!#REF!,Overall!$I$136,Overall!#REF!,Overall!#REF!,Overall!#REF!,Overall!#REF!,Overall!#REF!,Overall!#REF!,Overall!#REF!</definedName>
    <definedName name="QB_FORMULA_39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39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4" localSheetId="1" hidden="1">Admin!#REF!,Admin!#REF!,Admin!#REF!,Admin!#REF!,Admin!#REF!,Admin!#REF!,Admin!#REF!,Admin!#REF!,Admin!#REF!,Admin!#REF!,Admin!#REF!,Admin!#REF!,Admin!#REF!,Admin!#REF!,Admin!#REF!,Admin!#REF!</definedName>
    <definedName name="QB_FORMULA_4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4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4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4" localSheetId="0" hidden="1">Overall!#REF!,Overall!#REF!,Overall!#REF!,Overall!$H$19,Overall!#REF!,Overall!#REF!,Overall!#REF!,Overall!#REF!,Overall!$I$19,Overall!#REF!,Overall!#REF!,Overall!#REF!,Overall!#REF!,Overall!#REF!,Overall!#REF!,Overall!#REF!</definedName>
    <definedName name="QB_FORMULA_4" localSheetId="5" hidden="1">'Prof Dev'!#REF!,'Prof Dev'!#REF!,'Prof Dev'!#REF!,'Prof Dev'!$H$19,'Prof Dev'!#REF!,'Prof Dev'!#REF!,'Prof Dev'!#REF!,'Prof Dev'!#REF!,'Prof Dev'!$I$19,'Prof Dev'!#REF!,'Prof Dev'!#REF!,'Prof Dev'!#REF!,'Prof Dev'!#REF!,'Prof Dev'!#REF!,'Prof Dev'!#REF!,'Prof Dev'!#REF!</definedName>
    <definedName name="QB_FORMULA_4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40" localSheetId="1" hidden="1">Admin!#REF!,Admin!#REF!,Admin!#REF!,Admin!#REF!,Admin!#REF!,Admin!#REF!,Admin!#REF!,Admin!#REF!,Admin!#REF!,Admin!#REF!,Admin!#REF!,Admin!#REF!,Admin!#REF!,Admin!#REF!,Admin!#REF!,Admin!$H$41</definedName>
    <definedName name="QB_FORMULA_40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40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40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40" localSheetId="0" hidden="1">Overall!#REF!,Overall!#REF!,Overall!#REF!,Overall!#REF!,Overall!#REF!,Overall!#REF!,Overall!#REF!,Overall!#REF!,Overall!#REF!,Overall!#REF!,Overall!#REF!,Overall!#REF!,Overall!#REF!,Overall!#REF!,Overall!#REF!,Overall!$H$139</definedName>
    <definedName name="QB_FORMULA_40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40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41" localSheetId="1" hidden="1">Admin!#REF!,Admin!#REF!,Admin!#REF!,Admin!#REF!,Admin!$I$41,Admin!#REF!,Admin!#REF!,Admin!#REF!,Admin!#REF!,Admin!#REF!,Admin!#REF!,Admin!#REF!,Admin!#REF!,Admin!#REF!,Admin!#REF!,Admin!#REF!</definedName>
    <definedName name="QB_FORMULA_41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41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41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41" localSheetId="0" hidden="1">Overall!#REF!,Overall!#REF!,Overall!#REF!,Overall!#REF!,Overall!$I$139,Overall!#REF!,Overall!#REF!,Overall!#REF!,Overall!#REF!,Overall!#REF!,Overall!#REF!,Overall!#REF!,Overall!#REF!,Overall!#REF!,Overall!#REF!,Overall!#REF!</definedName>
    <definedName name="QB_FORMULA_41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41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42" localSheetId="1" hidden="1">Admin!#REF!,Admin!#REF!,Admin!#REF!,Admin!#REF!,Admin!#REF!,Admin!#REF!,Admin!#REF!,Admin!#REF!,Admin!#REF!,Admin!#REF!,Admin!#REF!,Admin!#REF!,Admin!#REF!,Admin!#REF!,Admin!#REF!,Admin!#REF!</definedName>
    <definedName name="QB_FORMULA_42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42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42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42" localSheetId="0" hidden="1">Overall!#REF!,Overall!#REF!,Overall!#REF!,Overall!#REF!,Overall!#REF!,Overall!#REF!,Overall!#REF!,Overall!#REF!,Overall!#REF!,Overall!#REF!,Overall!#REF!,Overall!#REF!,Overall!#REF!,Overall!#REF!,Overall!#REF!,Overall!#REF!</definedName>
    <definedName name="QB_FORMULA_42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42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43" localSheetId="1" hidden="1">Admin!#REF!,Admin!#REF!,Admin!#REF!,Admin!$H$46,Admin!#REF!,Admin!#REF!,Admin!#REF!,Admin!#REF!,Admin!$I$46,Admin!#REF!,Admin!#REF!,Admin!#REF!,Admin!#REF!,Admin!#REF!,Admin!#REF!,Admin!#REF!</definedName>
    <definedName name="QB_FORMULA_43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43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43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43" localSheetId="0" hidden="1">Overall!#REF!,Overall!#REF!,Overall!#REF!,Overall!$H$144,Overall!#REF!,Overall!#REF!,Overall!#REF!,Overall!#REF!,Overall!$I$144,Overall!#REF!,Overall!#REF!,Overall!#REF!,Overall!#REF!,Overall!#REF!,Overall!#REF!,Overall!#REF!</definedName>
    <definedName name="QB_FORMULA_43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43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44" localSheetId="1" hidden="1">Admin!#REF!,Admin!#REF!,Admin!#REF!,Admin!#REF!,Admin!#REF!,Admin!#REF!,Admin!#REF!,Admin!$H$48,Admin!#REF!,Admin!#REF!,Admin!#REF!,Admin!#REF!,Admin!$I$48,Admin!#REF!,Admin!#REF!,Admin!#REF!</definedName>
    <definedName name="QB_FORMULA_44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44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44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44" localSheetId="0" hidden="1">Overall!#REF!,Overall!#REF!,Overall!#REF!,Overall!#REF!,Overall!#REF!,Overall!#REF!,Overall!#REF!,Overall!$H$146,Overall!#REF!,Overall!#REF!,Overall!#REF!,Overall!#REF!,Overall!$I$146,Overall!#REF!,Overall!#REF!,Overall!#REF!</definedName>
    <definedName name="QB_FORMULA_44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44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45" localSheetId="1" hidden="1">Admin!#REF!,Admin!#REF!,Admin!#REF!,Admin!#REF!,Admin!#REF!,Admin!#REF!,Admin!#REF!,Admin!#REF!,Admin!#REF!,Admin!#REF!,Admin!#REF!,Admin!#REF!,Admin!#REF!,Admin!#REF!,Admin!#REF!,Admin!#REF!</definedName>
    <definedName name="QB_FORMULA_45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45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45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45" localSheetId="0" hidden="1">Overall!#REF!,Overall!#REF!,Overall!#REF!,Overall!#REF!,Overall!#REF!,Overall!#REF!,Overall!#REF!,Overall!#REF!,Overall!#REF!,Overall!#REF!,Overall!#REF!,Overall!$H$149,Overall!#REF!,Overall!#REF!,Overall!#REF!,Overall!#REF!</definedName>
    <definedName name="QB_FORMULA_45" localSheetId="5" hidden="1">'Prof Dev'!#REF!,'Prof Dev'!#REF!,'Prof Dev'!#REF!,'Prof Dev'!#REF!,'Prof Dev'!#REF!,'Prof Dev'!#REF!,'Prof Dev'!#REF!,'Prof Dev'!#REF!,'Prof Dev'!#REF!,'Prof Dev'!#REF!,'Prof Dev'!#REF!,'Prof Dev'!$H$47,'Prof Dev'!#REF!,'Prof Dev'!#REF!,'Prof Dev'!#REF!,'Prof Dev'!#REF!</definedName>
    <definedName name="QB_FORMULA_45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46" localSheetId="1" hidden="1">Admin!#REF!,Admin!#REF!,Admin!#REF!,Admin!#REF!,Admin!#REF!,Admin!#REF!,Admin!#REF!,Admin!#REF!,Admin!#REF!,Admin!#REF!,Admin!#REF!,Admin!#REF!,Admin!#REF!,Admin!#REF!,Admin!#REF!,Admin!#REF!</definedName>
    <definedName name="QB_FORMULA_46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46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46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46" localSheetId="0" hidden="1">Overall!$I$149,Overall!#REF!,Overall!#REF!,Overall!#REF!,Overall!#REF!,Overall!#REF!,Overall!#REF!,Overall!#REF!,Overall!#REF!,Overall!#REF!,Overall!#REF!,Overall!#REF!,Overall!#REF!,Overall!#REF!,Overall!#REF!,Overall!#REF!</definedName>
    <definedName name="QB_FORMULA_46" localSheetId="5" hidden="1">'Prof Dev'!$I$47,'Prof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46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47" localSheetId="1" hidden="1">Admin!#REF!,Admin!#REF!,Admin!#REF!,Admin!#REF!,Admin!#REF!,Admin!#REF!,Admin!#REF!,Admin!#REF!,Admin!#REF!,Admin!#REF!,Admin!#REF!,Admin!#REF!,Admin!#REF!,Admin!#REF!,Admin!#REF!,Admin!#REF!</definedName>
    <definedName name="QB_FORMULA_47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47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47" localSheetId="4" hidden="1">Events!#REF!,Events!#REF!,Events!#REF!,Events!#REF!,Events!$H$31,Events!#REF!,Events!#REF!,Events!#REF!,Events!#REF!,Events!$I$31,Events!#REF!,Events!#REF!,Events!#REF!,Events!#REF!,Events!#REF!,Events!#REF!</definedName>
    <definedName name="QB_FORMULA_47" localSheetId="0" hidden="1">Overall!#REF!,Overall!#REF!,Overall!#REF!,Overall!#REF!,Overall!$H$154,Overall!#REF!,Overall!#REF!,Overall!#REF!,Overall!#REF!,Overall!$I$154,Overall!#REF!,Overall!#REF!,Overall!#REF!,Overall!#REF!,Overall!#REF!,Overall!#REF!</definedName>
    <definedName name="QB_FORMULA_47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47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48" localSheetId="1" hidden="1">Admin!#REF!,Admin!#REF!,Admin!#REF!,Admin!#REF!,Admin!#REF!,Admin!#REF!,Admin!#REF!,Admin!#REF!,Admin!$H$51,Admin!#REF!,Admin!#REF!,Admin!#REF!,Admin!#REF!,Admin!$I$51,Admin!#REF!,Admin!#REF!</definedName>
    <definedName name="QB_FORMULA_48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48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48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48" localSheetId="0" hidden="1">Overall!#REF!,Overall!#REF!,Overall!#REF!,Overall!#REF!,Overall!#REF!,Overall!#REF!,Overall!#REF!,Overall!#REF!,Overall!$H$157,Overall!#REF!,Overall!#REF!,Overall!#REF!,Overall!#REF!,Overall!$I$157,Overall!#REF!,Overall!#REF!</definedName>
    <definedName name="QB_FORMULA_48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48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49" localSheetId="1" hidden="1">Admin!#REF!,Admin!#REF!,Admin!#REF!,Admin!#REF!,Admin!#REF!,Admin!#REF!,Admin!#REF!,Admin!#REF!,Admin!#REF!,Admin!#REF!,Admin!#REF!,Admin!#REF!,Admin!#REF!,Admin!#REF!,Admin!#REF!,Admin!#REF!</definedName>
    <definedName name="QB_FORMULA_49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49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49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49" localSheetId="0" hidden="1">Overall!#REF!,Overall!#REF!,Overall!#REF!,Overall!#REF!,Overall!#REF!,Overall!#REF!,Overall!#REF!,Overall!#REF!,Overall!#REF!,Overall!#REF!,Overall!#REF!,Overall!#REF!,Overall!#REF!,Overall!#REF!,Overall!#REF!,Overall!#REF!</definedName>
    <definedName name="QB_FORMULA_49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49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5" localSheetId="1" hidden="1">Admin!#REF!,Admin!#REF!,Admin!#REF!,Admin!#REF!,Admin!#REF!,Admin!#REF!,Admin!#REF!,Admin!#REF!,Admin!#REF!,Admin!#REF!,Admin!#REF!,Admin!#REF!,Admin!#REF!,Admin!#REF!,Admin!#REF!,Admin!#REF!</definedName>
    <definedName name="QB_FORMULA_5" localSheetId="2" hidden="1">'Ch Dev and Ind Mem'!$H$5,'Ch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5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5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5" localSheetId="0" hidden="1">Overall!$H$25,Overall!#REF!,Overall!#REF!,Overall!#REF!,Overall!#REF!,Overall!#REF!,Overall!#REF!,Overall!#REF!,Overall!#REF!,Overall!#REF!,Overall!#REF!,Overall!#REF!,Overall!#REF!,Overall!#REF!,Overall!#REF!,Overall!#REF!</definedName>
    <definedName name="QB_FORMULA_5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5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50" localSheetId="1" hidden="1">Admin!#REF!,Admin!#REF!,Admin!#REF!,Admin!#REF!,Admin!#REF!,Admin!#REF!,Admin!#REF!,Admin!#REF!,Admin!#REF!,Admin!#REF!,Admin!#REF!,Admin!#REF!,Admin!$H$56,Admin!#REF!,Admin!#REF!,Admin!#REF!</definedName>
    <definedName name="QB_FORMULA_50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50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50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50" localSheetId="0" hidden="1">Overall!#REF!,Overall!#REF!,Overall!#REF!,Overall!#REF!,Overall!#REF!,Overall!#REF!,Overall!#REF!,Overall!#REF!,Overall!#REF!,Overall!#REF!,Overall!#REF!,Overall!#REF!,Overall!$H$162,Overall!#REF!,Overall!#REF!,Overall!#REF!</definedName>
    <definedName name="QB_FORMULA_50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50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51" localSheetId="1" hidden="1">Admin!#REF!,Admin!$I$56,Admin!#REF!,Admin!#REF!,Admin!#REF!,Admin!#REF!,Admin!#REF!,Admin!#REF!,Admin!#REF!,Admin!#REF!,Admin!#REF!,Admin!#REF!,Admin!#REF!,Admin!#REF!,Admin!#REF!,Admin!#REF!</definedName>
    <definedName name="QB_FORMULA_51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51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51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51" localSheetId="0" hidden="1">Overall!#REF!,Overall!$I$162,Overall!#REF!,Overall!#REF!,Overall!#REF!,Overall!#REF!,Overall!#REF!,Overall!#REF!,Overall!#REF!,Overall!#REF!,Overall!#REF!,Overall!#REF!,Overall!#REF!,Overall!#REF!,Overall!#REF!,Overall!#REF!</definedName>
    <definedName name="QB_FORMULA_51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51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52" localSheetId="1" hidden="1">Admin!#REF!,Admin!#REF!,Admin!#REF!,Admin!#REF!,Admin!#REF!,Admin!#REF!,Admin!#REF!,Admin!#REF!,Admin!#REF!,Admin!#REF!,Admin!#REF!,Admin!#REF!,Admin!#REF!,Admin!#REF!,Admin!#REF!,Admin!#REF!</definedName>
    <definedName name="QB_FORMULA_52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52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52" localSheetId="4" hidden="1">Events!#REF!,Events!#REF!,Events!#REF!,Events!#REF!,Events!#REF!,Events!#REF!,Events!#REF!,Events!#REF!,Events!#REF!,Events!#REF!,Events!#REF!,Events!#REF!,Events!$H$37,Events!#REF!,Events!#REF!,Events!#REF!</definedName>
    <definedName name="QB_FORMULA_52" localSheetId="0" hidden="1">Overall!#REF!,Overall!#REF!,Overall!#REF!,Overall!#REF!,Overall!#REF!,Overall!#REF!,Overall!#REF!,Overall!#REF!,Overall!#REF!,Overall!#REF!,Overall!#REF!,Overall!#REF!,Overall!$H$168,Overall!#REF!,Overall!#REF!,Overall!#REF!</definedName>
    <definedName name="QB_FORMULA_52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52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53" localSheetId="1" hidden="1">Admin!#REF!,Admin!#REF!,Admin!#REF!,Admin!#REF!,Admin!#REF!,Admin!#REF!,Admin!#REF!,Admin!#REF!,Admin!#REF!,Admin!#REF!,Admin!#REF!,Admin!#REF!,Admin!#REF!,Admin!#REF!,Admin!#REF!,Admin!#REF!</definedName>
    <definedName name="QB_FORMULA_53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53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53" localSheetId="4" hidden="1">Events!#REF!,Events!$I$37,Events!#REF!,Events!#REF!,Events!#REF!,Events!#REF!,Events!#REF!,Events!#REF!,Events!#REF!,Events!#REF!,Events!#REF!,Events!#REF!,Events!#REF!,Events!#REF!,Events!#REF!,Events!#REF!</definedName>
    <definedName name="QB_FORMULA_53" localSheetId="0" hidden="1">Overall!#REF!,Overall!$I$168,Overall!#REF!,Overall!#REF!,Overall!#REF!,Overall!#REF!,Overall!#REF!,Overall!#REF!,Overall!#REF!,Overall!#REF!,Overall!#REF!,Overall!#REF!,Overall!#REF!,Overall!#REF!,Overall!#REF!,Overall!#REF!</definedName>
    <definedName name="QB_FORMULA_53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53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54" localSheetId="1" hidden="1">Admin!#REF!,Admin!#REF!,Admin!#REF!,Admin!#REF!,Admin!#REF!,Admin!#REF!,Admin!#REF!,Admin!#REF!,Admin!#REF!,Admin!#REF!,Admin!#REF!,Admin!#REF!,Admin!#REF!,Admin!#REF!,Admin!#REF!,Admin!#REF!</definedName>
    <definedName name="QB_FORMULA_54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54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54" localSheetId="4" hidden="1">Events!#REF!,Events!#REF!,Events!#REF!,Events!#REF!,Events!#REF!,Events!#REF!,Events!#REF!,Events!#REF!,Events!#REF!,Events!#REF!,Events!#REF!,Events!$H$43,Events!#REF!,Events!#REF!,Events!#REF!,Events!#REF!</definedName>
    <definedName name="QB_FORMULA_54" localSheetId="0" hidden="1">Overall!#REF!,Overall!#REF!,Overall!#REF!,Overall!#REF!,Overall!#REF!,Overall!#REF!,Overall!#REF!,Overall!#REF!,Overall!#REF!,Overall!#REF!,Overall!#REF!,Overall!$H$174,Overall!#REF!,Overall!#REF!,Overall!#REF!,Overall!#REF!</definedName>
    <definedName name="QB_FORMULA_54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54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55" localSheetId="1" hidden="1">Admin!#REF!,Admin!#REF!,Admin!#REF!,Admin!#REF!,Admin!#REF!,Admin!#REF!,Admin!#REF!,Admin!#REF!,Admin!#REF!,Admin!#REF!,Admin!#REF!,Admin!#REF!,Admin!#REF!,Admin!#REF!,Admin!#REF!,Admin!#REF!</definedName>
    <definedName name="QB_FORMULA_55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55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55" localSheetId="4" hidden="1">Events!#REF!,Events!#REF!,Events!#REF!,Events!#REF!,Events!#REF!,Events!#REF!,Events!#REF!,Events!#REF!,Events!$H$47,Events!#REF!,Events!#REF!,Events!#REF!,Events!#REF!,Events!$I$47,Events!#REF!,Events!#REF!</definedName>
    <definedName name="QB_FORMULA_55" localSheetId="0" hidden="1">Overall!#REF!,Overall!#REF!,Overall!#REF!,Overall!#REF!,Overall!#REF!,Overall!#REF!,Overall!#REF!,Overall!#REF!,Overall!$H$178,Overall!#REF!,Overall!#REF!,Overall!#REF!,Overall!#REF!,Overall!$I$178,Overall!#REF!,Overall!#REF!</definedName>
    <definedName name="QB_FORMULA_55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55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56" localSheetId="1" hidden="1">Admin!#REF!,Admin!#REF!,Admin!#REF!,Admin!#REF!,Admin!$H$57,Admin!#REF!,Admin!#REF!,Admin!#REF!,Admin!#REF!,Admin!$I$57,Admin!#REF!,Admin!#REF!,Admin!#REF!,Admin!#REF!,Admin!#REF!,Admin!#REF!</definedName>
    <definedName name="QB_FORMULA_56" localSheetId="2" hidden="1">'Ch Dev and Ind Mem'!#REF!,'Ch Dev and Ind Mem'!#REF!,'Ch Dev and Ind Mem'!#REF!,'Ch Dev and Ind Mem'!#REF!,'Ch Dev and Ind Mem'!$H$21,'Ch Dev and Ind Mem'!#REF!,'Ch Dev and Ind Mem'!#REF!,'Ch Dev and Ind Mem'!#REF!,'Ch Dev and Ind Mem'!#REF!,'Ch Dev and Ind Mem'!$I$21,'Ch Dev and Ind Mem'!#REF!,'Ch Dev and Ind Mem'!#REF!,'Ch Dev and Ind Mem'!#REF!,'Ch Dev and Ind Mem'!#REF!,'Ch Dev and Ind Mem'!#REF!,'Ch Dev and Ind Mem'!#REF!</definedName>
    <definedName name="QB_FORMULA_56" localSheetId="3" hidden="1">'Corp Dev'!#REF!,'Corp Dev'!#REF!,'Corp Dev'!#REF!,'Corp Dev'!#REF!,'Corp Dev'!$H$13,'Corp Dev'!#REF!,'Corp Dev'!#REF!,'Corp Dev'!#REF!,'Corp Dev'!#REF!,'Corp Dev'!$I$13,'Corp Dev'!#REF!,'Corp Dev'!#REF!,'Corp Dev'!#REF!,'Corp Dev'!#REF!,'Corp Dev'!#REF!,'Corp Dev'!#REF!</definedName>
    <definedName name="QB_FORMULA_56" localSheetId="4" hidden="1">Events!#REF!,Events!#REF!,Events!#REF!,Events!#REF!,Events!$H$48,Events!#REF!,Events!#REF!,Events!#REF!,Events!#REF!,Events!$I$48,Events!#REF!,Events!#REF!,Events!#REF!,Events!#REF!,Events!#REF!,Events!#REF!</definedName>
    <definedName name="QB_FORMULA_56" localSheetId="0" hidden="1">Overall!#REF!,Overall!#REF!,Overall!#REF!,Overall!#REF!,Overall!$H$179,Overall!#REF!,Overall!#REF!,Overall!#REF!,Overall!#REF!,Overall!$I$179,Overall!#REF!,Overall!#REF!,Overall!#REF!,Overall!#REF!,Overall!#REF!,Overall!#REF!</definedName>
    <definedName name="QB_FORMULA_56" localSheetId="5" hidden="1">'Prof Dev'!#REF!,'Prof Dev'!#REF!,'Prof Dev'!#REF!,'Prof Dev'!#REF!,'Prof Dev'!$H$48,'Prof Dev'!#REF!,'Prof Dev'!#REF!,'Prof Dev'!#REF!,'Prof Dev'!#REF!,'Prof Dev'!$I$48,'Prof Dev'!#REF!,'Prof Dev'!#REF!,'Prof Dev'!#REF!,'Prof Dev'!#REF!,'Prof Dev'!#REF!,'Prof Dev'!#REF!</definedName>
    <definedName name="QB_FORMULA_56" localSheetId="6" hidden="1">Publications!#REF!,Publications!#REF!,Publications!#REF!,Publications!#REF!,Publications!$H$19,Publications!#REF!,Publications!#REF!,Publications!#REF!,Publications!#REF!,Publications!$I$19,Publications!#REF!,Publications!#REF!,Publications!#REF!,Publications!#REF!,Publications!#REF!,Publications!#REF!</definedName>
    <definedName name="QB_FORMULA_57" localSheetId="1" hidden="1">Admin!$H$58,Admin!#REF!,Admin!#REF!,Admin!#REF!,Admin!#REF!,Admin!$I$58,Admin!#REF!,Admin!#REF!,Admin!#REF!,Admin!#REF!,Admin!#REF!,Admin!#REF!</definedName>
    <definedName name="QB_FORMULA_57" localSheetId="2" hidden="1">'Ch Dev and Ind Mem'!$H$22,'Ch Dev and Ind Mem'!#REF!,'Ch Dev and Ind Mem'!#REF!,'Ch Dev and Ind Mem'!#REF!,'Ch Dev and Ind Mem'!#REF!,'Ch Dev and Ind Mem'!$I$22,'Ch Dev and Ind Mem'!#REF!,'Ch Dev and Ind Mem'!#REF!,'Ch Dev and Ind Mem'!#REF!,'Ch Dev and Ind Mem'!#REF!,'Ch Dev and Ind Mem'!#REF!,'Ch Dev and Ind Mem'!#REF!</definedName>
    <definedName name="QB_FORMULA_57" localSheetId="3" hidden="1">'Corp Dev'!$H$14,'Corp Dev'!#REF!,'Corp Dev'!#REF!,'Corp Dev'!#REF!,'Corp Dev'!#REF!,'Corp Dev'!$I$14,'Corp Dev'!#REF!,'Corp Dev'!#REF!,'Corp Dev'!#REF!,'Corp Dev'!#REF!,'Corp Dev'!#REF!,'Corp Dev'!#REF!</definedName>
    <definedName name="QB_FORMULA_57" localSheetId="4" hidden="1">Events!$H$49,Events!#REF!,Events!#REF!,Events!#REF!,Events!#REF!,Events!$I$49,Events!#REF!,Events!#REF!,Events!#REF!,Events!#REF!,Events!#REF!,Events!#REF!</definedName>
    <definedName name="QB_FORMULA_57" localSheetId="0" hidden="1">Overall!$H$180,Overall!#REF!,Overall!#REF!,Overall!#REF!,Overall!#REF!,Overall!$I$180,Overall!#REF!,Overall!#REF!,Overall!#REF!,Overall!#REF!,Overall!#REF!,Overall!#REF!</definedName>
    <definedName name="QB_FORMULA_57" localSheetId="5" hidden="1">'Prof Dev'!$H$49,'Prof Dev'!#REF!,'Prof Dev'!#REF!,'Prof Dev'!#REF!,'Prof Dev'!#REF!,'Prof Dev'!$I$49,'Prof Dev'!#REF!,'Prof Dev'!#REF!,'Prof Dev'!#REF!,'Prof Dev'!#REF!,'Prof Dev'!#REF!,'Prof Dev'!#REF!</definedName>
    <definedName name="QB_FORMULA_57" localSheetId="6" hidden="1">Publications!$H$20,Publications!#REF!,Publications!#REF!,Publications!#REF!,Publications!#REF!,Publications!$I$20,Publications!#REF!,Publications!#REF!,Publications!#REF!,Publications!#REF!,Publications!#REF!,Publications!#REF!</definedName>
    <definedName name="QB_FORMULA_6" localSheetId="1" hidden="1">Admin!#REF!,Admin!#REF!,Admin!#REF!,Admin!#REF!,Admin!#REF!,Admin!#REF!,Admin!#REF!,Admin!#REF!,Admin!#REF!,Admin!#REF!,Admin!#REF!,Admin!#REF!,Admin!#REF!,Admin!#REF!,Admin!#REF!,Admin!#REF!</definedName>
    <definedName name="QB_FORMULA_6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6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6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6" localSheetId="0" hidden="1">Overall!#REF!,Overall!#REF!,Overall!#REF!,Overall!#REF!,Overall!$H$30,Overall!#REF!,Overall!#REF!,Overall!#REF!,Overall!#REF!,Overall!$I$30,Overall!#REF!,Overall!#REF!,Overall!#REF!,Overall!#REF!,Overall!#REF!,Overall!#REF!</definedName>
    <definedName name="QB_FORMULA_6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6" localSheetId="6" hidden="1">Publications!#REF!,Publications!#REF!,Publications!#REF!,Publications!#REF!,Publications!$H$7,Publications!#REF!,Publications!#REF!,Publications!#REF!,Publications!#REF!,Publications!$I$7,Publications!#REF!,Publications!#REF!,Publications!#REF!,Publications!#REF!,Publications!#REF!,Publications!#REF!</definedName>
    <definedName name="QB_FORMULA_7" localSheetId="1" hidden="1">Admin!#REF!,Admin!#REF!,Admin!#REF!,Admin!#REF!,Admin!#REF!,Admin!#REF!,Admin!#REF!,Admin!#REF!,Admin!#REF!,Admin!#REF!,Admin!#REF!,Admin!#REF!,Admin!#REF!,Admin!#REF!,Admin!#REF!,Admin!#REF!</definedName>
    <definedName name="QB_FORMULA_7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7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7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7" localSheetId="0" hidden="1">Overall!#REF!,Overall!#REF!,Overall!#REF!,Overall!#REF!,Overall!#REF!,Overall!#REF!,Overall!#REF!,Overall!#REF!,Overall!#REF!,Overall!#REF!,Overall!#REF!,Overall!#REF!,Overall!#REF!,Overall!#REF!,Overall!#REF!,Overall!#REF!</definedName>
    <definedName name="QB_FORMULA_7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7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8" localSheetId="1" hidden="1">Admin!#REF!,Admin!#REF!,Admin!#REF!,Admin!#REF!,Admin!#REF!,Admin!#REF!,Admin!#REF!,Admin!#REF!,Admin!#REF!,Admin!#REF!,Admin!#REF!,Admin!#REF!,Admin!#REF!,Admin!#REF!,Admin!#REF!,Admin!#REF!</definedName>
    <definedName name="QB_FORMULA_8" localSheetId="2" hidden="1">'Ch Dev and Ind Mem'!$H$8,'Ch Dev and Ind Mem'!#REF!,'Ch Dev and Ind Mem'!#REF!,'Ch Dev and Ind Mem'!#REF!,'Ch Dev and Ind Mem'!#REF!,'Ch Dev and Ind Mem'!$I$8,'Ch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8" localSheetId="3" hidden="1">'Corp Dev'!$H$5,'Corp Dev'!#REF!,'Corp Dev'!#REF!,'Corp Dev'!#REF!,'Corp Dev'!#REF!,'Corp Dev'!$I$5,'Corp Dev'!#REF!,'Corp Dev'!#REF!,'Corp Dev'!#REF!,'Corp Dev'!#REF!,'Corp Dev'!#REF!,'Corp Dev'!#REF!,'Corp Dev'!#REF!,'Corp Dev'!#REF!,'Corp Dev'!#REF!,'Corp Dev'!#REF!</definedName>
    <definedName name="QB_FORMULA_8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8" localSheetId="0" hidden="1">Overall!$H$34,Overall!#REF!,Overall!#REF!,Overall!#REF!,Overall!#REF!,Overall!$I$34,Overall!#REF!,Overall!#REF!,Overall!#REF!,Overall!#REF!,Overall!#REF!,Overall!#REF!,Overall!#REF!,Overall!#REF!,Overall!#REF!,Overall!#REF!</definedName>
    <definedName name="QB_FORMULA_8" localSheetId="5" hidden="1">'Prof Dev'!#REF!,'Prof Dev'!#REF!,'Prof Dev'!#REF!,'Prof Dev'!#REF!,'Prof Dev'!#REF!,'Prof Dev'!#REF!,'Prof Dev'!#REF!,'Prof Dev'!#REF!,'Prof Dev'!#REF!,'Prof Dev'!#REF!,'Prof Dev'!#REF!,'Prof Dev'!#REF!,'Prof Dev'!#REF!,'Prof Dev'!#REF!,'Prof Dev'!#REF!,'Prof Dev'!#REF!</definedName>
    <definedName name="QB_FORMULA_8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FORMULA_9" localSheetId="1" hidden="1">Admin!#REF!,Admin!$H$9,Admin!#REF!,Admin!#REF!,Admin!#REF!,Admin!#REF!,Admin!#REF!,Admin!#REF!,Admin!#REF!,Admin!#REF!,Admin!#REF!,Admin!#REF!,Admin!#REF!,Admin!#REF!,Admin!#REF!,Admin!#REF!</definedName>
    <definedName name="QB_FORMULA_9" localSheetId="2" hidden="1">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Mem'!#REF!,'Ch Dev and Ind Mem'!#REF!</definedName>
    <definedName name="QB_FORMULA_9" localSheetId="3" hidden="1">'Corp Dev'!#REF!,'Corp Dev'!#REF!,'Corp Dev'!#REF!,'Corp Dev'!#REF!,'Corp Dev'!#REF!,'Corp Dev'!#REF!,'Corp Dev'!#REF!,'Corp Dev'!#REF!,'Corp Dev'!#REF!,'Corp Dev'!#REF!,'Corp Dev'!#REF!,'Corp Dev'!#REF!,'Corp Dev'!#REF!,'Corp Dev'!#REF!,'Corp Dev'!#REF!,'Corp Dev'!#REF!</definedName>
    <definedName name="QB_FORMULA_9" localSheetId="4" hidden="1">Events!#REF!,Events!#REF!,Events!#REF!,Events!#REF!,Events!#REF!,Events!#REF!,Events!#REF!,Events!#REF!,Events!#REF!,Events!#REF!,Events!#REF!,Events!#REF!,Events!#REF!,Events!#REF!,Events!#REF!,Events!#REF!</definedName>
    <definedName name="QB_FORMULA_9" localSheetId="0" hidden="1">Overall!#REF!,Overall!$H$41,Overall!#REF!,Overall!#REF!,Overall!#REF!,Overall!$H$44,Overall!#REF!,Overall!#REF!,Overall!#REF!,Overall!#REF!,Overall!#REF!,Overall!#REF!,Overall!#REF!,Overall!#REF!,Overall!#REF!,Overall!#REF!</definedName>
    <definedName name="QB_FORMULA_9" localSheetId="5" hidden="1">'Prof Dev'!#REF!,'Prof Dev'!#REF!,'Prof Dev'!#REF!,'Prof Dev'!#REF!,'Prof Dev'!#REF!,'Prof Dev'!$H$25,'Prof Dev'!#REF!,'Prof Dev'!#REF!,'Prof Dev'!#REF!,'Prof Dev'!#REF!,'Prof Dev'!#REF!,'Prof Dev'!#REF!,'Prof Dev'!#REF!,'Prof Dev'!#REF!,'Prof Dev'!#REF!,'Prof Dev'!#REF!</definedName>
    <definedName name="QB_FORMULA_9" localSheetId="6" hidden="1">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,Publications!#REF!</definedName>
    <definedName name="QB_ROW_101240" localSheetId="1" hidden="1">Admin!$E$29</definedName>
    <definedName name="QB_ROW_101240" localSheetId="2" hidden="1">'Ch Dev and Ind Mem'!#REF!</definedName>
    <definedName name="QB_ROW_101240" localSheetId="3" hidden="1">'Corp Dev'!#REF!</definedName>
    <definedName name="QB_ROW_101240" localSheetId="4" hidden="1">Events!#REF!</definedName>
    <definedName name="QB_ROW_101240" localSheetId="0" hidden="1">Overall!$E$101</definedName>
    <definedName name="QB_ROW_101240" localSheetId="5" hidden="1">'Prof Dev'!#REF!</definedName>
    <definedName name="QB_ROW_101240" localSheetId="6" hidden="1">Publications!#REF!</definedName>
    <definedName name="QB_ROW_1030230" localSheetId="1" hidden="1">Admin!#REF!</definedName>
    <definedName name="QB_ROW_1030230" localSheetId="2" hidden="1">'Ch Dev and Ind Mem'!#REF!</definedName>
    <definedName name="QB_ROW_1030230" localSheetId="3" hidden="1">'Corp Dev'!#REF!</definedName>
    <definedName name="QB_ROW_1030230" localSheetId="4" hidden="1">Events!#REF!</definedName>
    <definedName name="QB_ROW_1030230" localSheetId="0" hidden="1">Overall!$D$3</definedName>
    <definedName name="QB_ROW_1030230" localSheetId="5" hidden="1">'Prof Dev'!$D$3</definedName>
    <definedName name="QB_ROW_1030230" localSheetId="6" hidden="1">Publications!#REF!</definedName>
    <definedName name="QB_ROW_103030" localSheetId="1" hidden="1">Admin!#REF!</definedName>
    <definedName name="QB_ROW_103030" localSheetId="2" hidden="1">'Ch Dev and Ind Mem'!$D$12</definedName>
    <definedName name="QB_ROW_103030" localSheetId="3" hidden="1">'Corp Dev'!#REF!</definedName>
    <definedName name="QB_ROW_103030" localSheetId="4" hidden="1">Events!#REF!</definedName>
    <definedName name="QB_ROW_103030" localSheetId="0" hidden="1">Overall!$D$103</definedName>
    <definedName name="QB_ROW_103030" localSheetId="5" hidden="1">'Prof Dev'!#REF!</definedName>
    <definedName name="QB_ROW_103030" localSheetId="6" hidden="1">Publications!#REF!</definedName>
    <definedName name="QB_ROW_103330" localSheetId="1" hidden="1">Admin!#REF!</definedName>
    <definedName name="QB_ROW_103330" localSheetId="2" hidden="1">'Ch Dev and Ind Mem'!$D$14</definedName>
    <definedName name="QB_ROW_103330" localSheetId="3" hidden="1">'Corp Dev'!#REF!</definedName>
    <definedName name="QB_ROW_103330" localSheetId="4" hidden="1">Events!#REF!</definedName>
    <definedName name="QB_ROW_103330" localSheetId="0" hidden="1">Overall!$D$105</definedName>
    <definedName name="QB_ROW_103330" localSheetId="5" hidden="1">'Prof Dev'!#REF!</definedName>
    <definedName name="QB_ROW_103330" localSheetId="6" hidden="1">Publications!#REF!</definedName>
    <definedName name="QB_ROW_1034030" localSheetId="1" hidden="1">Admin!#REF!</definedName>
    <definedName name="QB_ROW_1034030" localSheetId="2" hidden="1">'Ch Dev and Ind Mem'!#REF!</definedName>
    <definedName name="QB_ROW_1034030" localSheetId="3" hidden="1">'Corp Dev'!#REF!</definedName>
    <definedName name="QB_ROW_1034030" localSheetId="4" hidden="1">Events!#REF!</definedName>
    <definedName name="QB_ROW_1034030" localSheetId="0" hidden="1">Overall!$D$69</definedName>
    <definedName name="QB_ROW_1034030" localSheetId="5" hidden="1">'Prof Dev'!$D$29</definedName>
    <definedName name="QB_ROW_1034030" localSheetId="6" hidden="1">Publications!#REF!</definedName>
    <definedName name="QB_ROW_1034330" localSheetId="1" hidden="1">Admin!#REF!</definedName>
    <definedName name="QB_ROW_1034330" localSheetId="2" hidden="1">'Ch Dev and Ind Mem'!#REF!</definedName>
    <definedName name="QB_ROW_1034330" localSheetId="3" hidden="1">'Corp Dev'!#REF!</definedName>
    <definedName name="QB_ROW_1034330" localSheetId="4" hidden="1">Events!#REF!</definedName>
    <definedName name="QB_ROW_1034330" localSheetId="0" hidden="1">Overall!$D$71</definedName>
    <definedName name="QB_ROW_1034330" localSheetId="5" hidden="1">'Prof Dev'!$D$31</definedName>
    <definedName name="QB_ROW_1034330" localSheetId="6" hidden="1">Publications!#REF!</definedName>
    <definedName name="QB_ROW_1077240" localSheetId="1" hidden="1">Admin!#REF!</definedName>
    <definedName name="QB_ROW_1077240" localSheetId="2" hidden="1">'Ch Dev and Ind Mem'!#REF!</definedName>
    <definedName name="QB_ROW_1077240" localSheetId="3" hidden="1">'Corp Dev'!#REF!</definedName>
    <definedName name="QB_ROW_1077240" localSheetId="4" hidden="1">Events!#REF!</definedName>
    <definedName name="QB_ROW_1077240" localSheetId="0" hidden="1">Overall!$E$118</definedName>
    <definedName name="QB_ROW_1077240" localSheetId="5" hidden="1">'Prof Dev'!#REF!</definedName>
    <definedName name="QB_ROW_1077240" localSheetId="6" hidden="1">Publications!$E$14</definedName>
    <definedName name="QB_ROW_1079240" localSheetId="1" hidden="1">Admin!#REF!</definedName>
    <definedName name="QB_ROW_1079240" localSheetId="2" hidden="1">'Ch Dev and Ind Mem'!#REF!</definedName>
    <definedName name="QB_ROW_1079240" localSheetId="3" hidden="1">'Corp Dev'!#REF!</definedName>
    <definedName name="QB_ROW_1079240" localSheetId="4" hidden="1">Events!#REF!</definedName>
    <definedName name="QB_ROW_1079240" localSheetId="0" hidden="1">Overall!$E$117</definedName>
    <definedName name="QB_ROW_1079240" localSheetId="5" hidden="1">'Prof Dev'!#REF!</definedName>
    <definedName name="QB_ROW_1079240" localSheetId="6" hidden="1">Publications!$E$13</definedName>
    <definedName name="QB_ROW_111030" localSheetId="1" hidden="1">Admin!#REF!</definedName>
    <definedName name="QB_ROW_111030" localSheetId="2" hidden="1">'Ch Dev and Ind Mem'!#REF!</definedName>
    <definedName name="QB_ROW_111030" localSheetId="3" hidden="1">'Corp Dev'!$D$9</definedName>
    <definedName name="QB_ROW_111030" localSheetId="4" hidden="1">Events!#REF!</definedName>
    <definedName name="QB_ROW_111030" localSheetId="0" hidden="1">Overall!$D$106</definedName>
    <definedName name="QB_ROW_111030" localSheetId="5" hidden="1">'Prof Dev'!#REF!</definedName>
    <definedName name="QB_ROW_111030" localSheetId="6" hidden="1">Publications!#REF!</definedName>
    <definedName name="QB_ROW_111330" localSheetId="1" hidden="1">Admin!#REF!</definedName>
    <definedName name="QB_ROW_111330" localSheetId="2" hidden="1">'Ch Dev and Ind Mem'!#REF!</definedName>
    <definedName name="QB_ROW_111330" localSheetId="3" hidden="1">'Corp Dev'!$D$12</definedName>
    <definedName name="QB_ROW_111330" localSheetId="4" hidden="1">Events!#REF!</definedName>
    <definedName name="QB_ROW_111330" localSheetId="0" hidden="1">Overall!$D$109</definedName>
    <definedName name="QB_ROW_111330" localSheetId="5" hidden="1">'Prof Dev'!#REF!</definedName>
    <definedName name="QB_ROW_111330" localSheetId="6" hidden="1">Publications!#REF!</definedName>
    <definedName name="QB_ROW_1170040" localSheetId="1" hidden="1">Admin!#REF!</definedName>
    <definedName name="QB_ROW_1170040" localSheetId="2" hidden="1">'Ch Dev and Ind Mem'!#REF!</definedName>
    <definedName name="QB_ROW_1170040" localSheetId="3" hidden="1">'Corp Dev'!#REF!</definedName>
    <definedName name="QB_ROW_1170040" localSheetId="4" hidden="1">Events!#REF!</definedName>
    <definedName name="QB_ROW_1170040" localSheetId="0" hidden="1">Overall!#REF!</definedName>
    <definedName name="QB_ROW_1170040" localSheetId="5" hidden="1">'Prof Dev'!#REF!</definedName>
    <definedName name="QB_ROW_1170040" localSheetId="6" hidden="1">Publications!#REF!</definedName>
    <definedName name="QB_ROW_117030" localSheetId="1" hidden="1">Admin!#REF!</definedName>
    <definedName name="QB_ROW_117030" localSheetId="2" hidden="1">'Ch Dev and Ind Mem'!#REF!</definedName>
    <definedName name="QB_ROW_117030" localSheetId="3" hidden="1">'Corp Dev'!#REF!</definedName>
    <definedName name="QB_ROW_117030" localSheetId="4" hidden="1">Events!#REF!</definedName>
    <definedName name="QB_ROW_117030" localSheetId="0" hidden="1">Overall!$D$110</definedName>
    <definedName name="QB_ROW_117030" localSheetId="5" hidden="1">'Prof Dev'!$D$40</definedName>
    <definedName name="QB_ROW_117030" localSheetId="6" hidden="1">Publications!#REF!</definedName>
    <definedName name="QB_ROW_1170340" localSheetId="1" hidden="1">Admin!#REF!</definedName>
    <definedName name="QB_ROW_1170340" localSheetId="2" hidden="1">'Ch Dev and Ind Mem'!#REF!</definedName>
    <definedName name="QB_ROW_1170340" localSheetId="3" hidden="1">'Corp Dev'!#REF!</definedName>
    <definedName name="QB_ROW_1170340" localSheetId="4" hidden="1">Events!#REF!</definedName>
    <definedName name="QB_ROW_1170340" localSheetId="0" hidden="1">Overall!#REF!</definedName>
    <definedName name="QB_ROW_1170340" localSheetId="5" hidden="1">'Prof Dev'!#REF!</definedName>
    <definedName name="QB_ROW_1170340" localSheetId="6" hidden="1">Publications!#REF!</definedName>
    <definedName name="QB_ROW_1173040" localSheetId="1" hidden="1">Admin!#REF!</definedName>
    <definedName name="QB_ROW_1173040" localSheetId="2" hidden="1">'Ch Dev and Ind Mem'!#REF!</definedName>
    <definedName name="QB_ROW_1173040" localSheetId="3" hidden="1">'Corp Dev'!#REF!</definedName>
    <definedName name="QB_ROW_1173040" localSheetId="4" hidden="1">Events!#REF!</definedName>
    <definedName name="QB_ROW_1173040" localSheetId="0" hidden="1">Overall!#REF!</definedName>
    <definedName name="QB_ROW_1173040" localSheetId="5" hidden="1">'Prof Dev'!#REF!</definedName>
    <definedName name="QB_ROW_1173040" localSheetId="6" hidden="1">Publications!#REF!</definedName>
    <definedName name="QB_ROW_117330" localSheetId="1" hidden="1">Admin!#REF!</definedName>
    <definedName name="QB_ROW_117330" localSheetId="2" hidden="1">'Ch Dev and Ind Mem'!#REF!</definedName>
    <definedName name="QB_ROW_117330" localSheetId="3" hidden="1">'Corp Dev'!#REF!</definedName>
    <definedName name="QB_ROW_117330" localSheetId="4" hidden="1">Events!#REF!</definedName>
    <definedName name="QB_ROW_117330" localSheetId="0" hidden="1">Overall!$D$114</definedName>
    <definedName name="QB_ROW_117330" localSheetId="5" hidden="1">'Prof Dev'!$D$44</definedName>
    <definedName name="QB_ROW_117330" localSheetId="6" hidden="1">Publications!#REF!</definedName>
    <definedName name="QB_ROW_1173340" localSheetId="1" hidden="1">Admin!#REF!</definedName>
    <definedName name="QB_ROW_1173340" localSheetId="2" hidden="1">'Ch Dev and Ind Mem'!#REF!</definedName>
    <definedName name="QB_ROW_1173340" localSheetId="3" hidden="1">'Corp Dev'!#REF!</definedName>
    <definedName name="QB_ROW_1173340" localSheetId="4" hidden="1">Events!#REF!</definedName>
    <definedName name="QB_ROW_1173340" localSheetId="0" hidden="1">Overall!#REF!</definedName>
    <definedName name="QB_ROW_1173340" localSheetId="5" hidden="1">'Prof Dev'!#REF!</definedName>
    <definedName name="QB_ROW_1173340" localSheetId="6" hidden="1">Publications!#REF!</definedName>
    <definedName name="QB_ROW_1175250" localSheetId="1" hidden="1">Admin!#REF!</definedName>
    <definedName name="QB_ROW_1175250" localSheetId="2" hidden="1">'Ch Dev and Ind Mem'!#REF!</definedName>
    <definedName name="QB_ROW_1175250" localSheetId="3" hidden="1">'Corp Dev'!#REF!</definedName>
    <definedName name="QB_ROW_1175250" localSheetId="4" hidden="1">Events!#REF!</definedName>
    <definedName name="QB_ROW_1175250" localSheetId="0" hidden="1">Overall!#REF!</definedName>
    <definedName name="QB_ROW_1175250" localSheetId="5" hidden="1">'Prof Dev'!#REF!</definedName>
    <definedName name="QB_ROW_1175250" localSheetId="6" hidden="1">Publications!#REF!</definedName>
    <definedName name="QB_ROW_1177240" localSheetId="1" hidden="1">Admin!$E$4</definedName>
    <definedName name="QB_ROW_1177240" localSheetId="2" hidden="1">'Ch Dev and Ind Mem'!#REF!</definedName>
    <definedName name="QB_ROW_1177240" localSheetId="3" hidden="1">'Corp Dev'!#REF!</definedName>
    <definedName name="QB_ROW_1177240" localSheetId="4" hidden="1">Events!#REF!</definedName>
    <definedName name="QB_ROW_1177240" localSheetId="0" hidden="1">Overall!$E$36</definedName>
    <definedName name="QB_ROW_1177240" localSheetId="5" hidden="1">'Prof Dev'!#REF!</definedName>
    <definedName name="QB_ROW_1177240" localSheetId="6" hidden="1">Publications!#REF!</definedName>
    <definedName name="QB_ROW_1180040" localSheetId="1" hidden="1">Admin!#REF!</definedName>
    <definedName name="QB_ROW_1180040" localSheetId="2" hidden="1">'Ch Dev and Ind Mem'!#REF!</definedName>
    <definedName name="QB_ROW_1180040" localSheetId="3" hidden="1">'Corp Dev'!#REF!</definedName>
    <definedName name="QB_ROW_1180040" localSheetId="4" hidden="1">Events!#REF!</definedName>
    <definedName name="QB_ROW_1180040" localSheetId="0" hidden="1">Overall!#REF!</definedName>
    <definedName name="QB_ROW_1180040" localSheetId="5" hidden="1">'Prof Dev'!#REF!</definedName>
    <definedName name="QB_ROW_1180040" localSheetId="6" hidden="1">Publications!#REF!</definedName>
    <definedName name="QB_ROW_1180340" localSheetId="1" hidden="1">Admin!#REF!</definedName>
    <definedName name="QB_ROW_1180340" localSheetId="2" hidden="1">'Ch Dev and Ind Mem'!#REF!</definedName>
    <definedName name="QB_ROW_1180340" localSheetId="3" hidden="1">'Corp Dev'!#REF!</definedName>
    <definedName name="QB_ROW_1180340" localSheetId="4" hidden="1">Events!#REF!</definedName>
    <definedName name="QB_ROW_1180340" localSheetId="0" hidden="1">Overall!#REF!</definedName>
    <definedName name="QB_ROW_1180340" localSheetId="5" hidden="1">'Prof Dev'!#REF!</definedName>
    <definedName name="QB_ROW_1180340" localSheetId="6" hidden="1">Publications!#REF!</definedName>
    <definedName name="QB_ROW_1182250" localSheetId="1" hidden="1">Admin!#REF!</definedName>
    <definedName name="QB_ROW_1182250" localSheetId="2" hidden="1">'Ch Dev and Ind Mem'!#REF!</definedName>
    <definedName name="QB_ROW_1182250" localSheetId="3" hidden="1">'Corp Dev'!#REF!</definedName>
    <definedName name="QB_ROW_1182250" localSheetId="4" hidden="1">Events!#REF!</definedName>
    <definedName name="QB_ROW_1182250" localSheetId="0" hidden="1">Overall!#REF!</definedName>
    <definedName name="QB_ROW_1182250" localSheetId="5" hidden="1">'Prof Dev'!#REF!</definedName>
    <definedName name="QB_ROW_1182250" localSheetId="6" hidden="1">Publications!#REF!</definedName>
    <definedName name="QB_ROW_1187240" localSheetId="1" hidden="1">Admin!#REF!</definedName>
    <definedName name="QB_ROW_1187240" localSheetId="2" hidden="1">'Ch Dev and Ind Mem'!#REF!</definedName>
    <definedName name="QB_ROW_1187240" localSheetId="3" hidden="1">'Corp Dev'!#REF!</definedName>
    <definedName name="QB_ROW_1187240" localSheetId="4" hidden="1">Events!#REF!</definedName>
    <definedName name="QB_ROW_1187240" localSheetId="0" hidden="1">Overall!$E$116</definedName>
    <definedName name="QB_ROW_1187240" localSheetId="5" hidden="1">'Prof Dev'!#REF!</definedName>
    <definedName name="QB_ROW_1187240" localSheetId="6" hidden="1">Publications!$E$12</definedName>
    <definedName name="QB_ROW_1188240" localSheetId="1" hidden="1">Admin!#REF!</definedName>
    <definedName name="QB_ROW_1188240" localSheetId="2" hidden="1">'Ch Dev and Ind Mem'!#REF!</definedName>
    <definedName name="QB_ROW_1188240" localSheetId="3" hidden="1">'Corp Dev'!#REF!</definedName>
    <definedName name="QB_ROW_1188240" localSheetId="4" hidden="1">Events!#REF!</definedName>
    <definedName name="QB_ROW_1188240" localSheetId="0" hidden="1">Overall!#REF!</definedName>
    <definedName name="QB_ROW_1188240" localSheetId="5" hidden="1">'Prof Dev'!#REF!</definedName>
    <definedName name="QB_ROW_1188240" localSheetId="6" hidden="1">Publications!#REF!</definedName>
    <definedName name="QB_ROW_1189240" localSheetId="1" hidden="1">Admin!#REF!</definedName>
    <definedName name="QB_ROW_1189240" localSheetId="2" hidden="1">'Ch Dev and Ind Mem'!#REF!</definedName>
    <definedName name="QB_ROW_1189240" localSheetId="3" hidden="1">'Corp Dev'!#REF!</definedName>
    <definedName name="QB_ROW_1189240" localSheetId="4" hidden="1">Events!#REF!</definedName>
    <definedName name="QB_ROW_1189240" localSheetId="0" hidden="1">Overall!$E$70</definedName>
    <definedName name="QB_ROW_1189240" localSheetId="5" hidden="1">'Prof Dev'!$E$30</definedName>
    <definedName name="QB_ROW_1189240" localSheetId="6" hidden="1">Publications!#REF!</definedName>
    <definedName name="QB_ROW_1193250" localSheetId="1" hidden="1">Admin!#REF!</definedName>
    <definedName name="QB_ROW_1193250" localSheetId="2" hidden="1">'Ch Dev and Ind Mem'!#REF!</definedName>
    <definedName name="QB_ROW_1193250" localSheetId="3" hidden="1">'Corp Dev'!#REF!</definedName>
    <definedName name="QB_ROW_1193250" localSheetId="4" hidden="1">Events!#REF!</definedName>
    <definedName name="QB_ROW_1193250" localSheetId="0" hidden="1">Overall!#REF!</definedName>
    <definedName name="QB_ROW_1193250" localSheetId="5" hidden="1">'Prof Dev'!#REF!</definedName>
    <definedName name="QB_ROW_1193250" localSheetId="6" hidden="1">Publications!#REF!</definedName>
    <definedName name="QB_ROW_1214240" localSheetId="1" hidden="1">Admin!#REF!</definedName>
    <definedName name="QB_ROW_1214240" localSheetId="2" hidden="1">'Ch Dev and Ind Mem'!#REF!</definedName>
    <definedName name="QB_ROW_1214240" localSheetId="3" hidden="1">'Corp Dev'!#REF!</definedName>
    <definedName name="QB_ROW_1214240" localSheetId="4" hidden="1">Events!$E$6</definedName>
    <definedName name="QB_ROW_1214240" localSheetId="0" hidden="1">Overall!$E$48</definedName>
    <definedName name="QB_ROW_1214240" localSheetId="5" hidden="1">'Prof Dev'!#REF!</definedName>
    <definedName name="QB_ROW_1214240" localSheetId="6" hidden="1">Publications!#REF!</definedName>
    <definedName name="QB_ROW_1220240" localSheetId="1" hidden="1">Admin!#REF!</definedName>
    <definedName name="QB_ROW_1220240" localSheetId="2" hidden="1">'Ch Dev and Ind Mem'!#REF!</definedName>
    <definedName name="QB_ROW_1220240" localSheetId="3" hidden="1">'Corp Dev'!#REF!</definedName>
    <definedName name="QB_ROW_1220240" localSheetId="4" hidden="1">Events!$E$30</definedName>
    <definedName name="QB_ROW_1220240" localSheetId="0" hidden="1">Overall!$E$153</definedName>
    <definedName name="QB_ROW_1220240" localSheetId="5" hidden="1">'Prof Dev'!#REF!</definedName>
    <definedName name="QB_ROW_1220240" localSheetId="6" hidden="1">Publications!#REF!</definedName>
    <definedName name="QB_ROW_1221240" localSheetId="1" hidden="1">Admin!#REF!</definedName>
    <definedName name="QB_ROW_1221240" localSheetId="2" hidden="1">'Ch Dev and Ind Mem'!#REF!</definedName>
    <definedName name="QB_ROW_1221240" localSheetId="3" hidden="1">'Corp Dev'!#REF!</definedName>
    <definedName name="QB_ROW_1221240" localSheetId="4" hidden="1">Events!$E$29</definedName>
    <definedName name="QB_ROW_1221240" localSheetId="0" hidden="1">Overall!$E$152</definedName>
    <definedName name="QB_ROW_1221240" localSheetId="5" hidden="1">'Prof Dev'!#REF!</definedName>
    <definedName name="QB_ROW_1221240" localSheetId="6" hidden="1">Publications!#REF!</definedName>
    <definedName name="QB_ROW_1222240" localSheetId="1" hidden="1">Admin!#REF!</definedName>
    <definedName name="QB_ROW_1222240" localSheetId="2" hidden="1">'Ch Dev and Ind Mem'!#REF!</definedName>
    <definedName name="QB_ROW_1222240" localSheetId="3" hidden="1">'Corp Dev'!#REF!</definedName>
    <definedName name="QB_ROW_1222240" localSheetId="4" hidden="1">Events!$E$5</definedName>
    <definedName name="QB_ROW_1222240" localSheetId="0" hidden="1">Overall!$E$47</definedName>
    <definedName name="QB_ROW_1222240" localSheetId="5" hidden="1">'Prof Dev'!#REF!</definedName>
    <definedName name="QB_ROW_1222240" localSheetId="6" hidden="1">Publications!#REF!</definedName>
    <definedName name="QB_ROW_1223240" localSheetId="1" hidden="1">Admin!#REF!</definedName>
    <definedName name="QB_ROW_1223240" localSheetId="2" hidden="1">'Ch Dev and Ind Mem'!#REF!</definedName>
    <definedName name="QB_ROW_1223240" localSheetId="3" hidden="1">'Corp Dev'!#REF!</definedName>
    <definedName name="QB_ROW_1223240" localSheetId="4" hidden="1">Events!$E$4</definedName>
    <definedName name="QB_ROW_1223240" localSheetId="0" hidden="1">Overall!$E$46</definedName>
    <definedName name="QB_ROW_1223240" localSheetId="5" hidden="1">'Prof Dev'!#REF!</definedName>
    <definedName name="QB_ROW_1223240" localSheetId="6" hidden="1">Publications!#REF!</definedName>
    <definedName name="QB_ROW_1224240" localSheetId="1" hidden="1">Admin!#REF!</definedName>
    <definedName name="QB_ROW_1224240" localSheetId="2" hidden="1">'Ch Dev and Ind Mem'!#REF!</definedName>
    <definedName name="QB_ROW_1224240" localSheetId="3" hidden="1">'Corp Dev'!#REF!</definedName>
    <definedName name="QB_ROW_1224240" localSheetId="4" hidden="1">Events!$E$28</definedName>
    <definedName name="QB_ROW_1224240" localSheetId="0" hidden="1">Overall!$E$151</definedName>
    <definedName name="QB_ROW_1224240" localSheetId="5" hidden="1">'Prof Dev'!#REF!</definedName>
    <definedName name="QB_ROW_1224240" localSheetId="6" hidden="1">Publications!#REF!</definedName>
    <definedName name="QB_ROW_1241040" localSheetId="1" hidden="1">Admin!#REF!</definedName>
    <definedName name="QB_ROW_1241040" localSheetId="2" hidden="1">'Ch Dev and Ind Mem'!#REF!</definedName>
    <definedName name="QB_ROW_1241040" localSheetId="3" hidden="1">'Corp Dev'!#REF!</definedName>
    <definedName name="QB_ROW_1241040" localSheetId="4" hidden="1">Events!$E$38</definedName>
    <definedName name="QB_ROW_1241040" localSheetId="0" hidden="1">Overall!$E$169</definedName>
    <definedName name="QB_ROW_1241040" localSheetId="5" hidden="1">'Prof Dev'!#REF!</definedName>
    <definedName name="QB_ROW_1241040" localSheetId="6" hidden="1">Publications!#REF!</definedName>
    <definedName name="QB_ROW_1241340" localSheetId="1" hidden="1">Admin!#REF!</definedName>
    <definedName name="QB_ROW_1241340" localSheetId="2" hidden="1">'Ch Dev and Ind Mem'!#REF!</definedName>
    <definedName name="QB_ROW_1241340" localSheetId="3" hidden="1">'Corp Dev'!#REF!</definedName>
    <definedName name="QB_ROW_1241340" localSheetId="4" hidden="1">Events!$E$43</definedName>
    <definedName name="QB_ROW_1241340" localSheetId="0" hidden="1">Overall!$E$174</definedName>
    <definedName name="QB_ROW_1241340" localSheetId="5" hidden="1">'Prof Dev'!#REF!</definedName>
    <definedName name="QB_ROW_1241340" localSheetId="6" hidden="1">Publications!#REF!</definedName>
    <definedName name="QB_ROW_1242250" localSheetId="1" hidden="1">Admin!#REF!</definedName>
    <definedName name="QB_ROW_1242250" localSheetId="2" hidden="1">'Ch Dev and Ind Mem'!#REF!</definedName>
    <definedName name="QB_ROW_1242250" localSheetId="3" hidden="1">'Corp Dev'!#REF!</definedName>
    <definedName name="QB_ROW_1242250" localSheetId="4" hidden="1">Events!$F$42</definedName>
    <definedName name="QB_ROW_1242250" localSheetId="0" hidden="1">Overall!$F$173</definedName>
    <definedName name="QB_ROW_1242250" localSheetId="5" hidden="1">'Prof Dev'!#REF!</definedName>
    <definedName name="QB_ROW_1242250" localSheetId="6" hidden="1">Publications!#REF!</definedName>
    <definedName name="QB_ROW_1244250" localSheetId="1" hidden="1">Admin!#REF!</definedName>
    <definedName name="QB_ROW_1244250" localSheetId="2" hidden="1">'Ch Dev and Ind Mem'!#REF!</definedName>
    <definedName name="QB_ROW_1244250" localSheetId="3" hidden="1">'Corp Dev'!#REF!</definedName>
    <definedName name="QB_ROW_1244250" localSheetId="4" hidden="1">Events!$F$41</definedName>
    <definedName name="QB_ROW_1244250" localSheetId="0" hidden="1">Overall!$F$172</definedName>
    <definedName name="QB_ROW_1244250" localSheetId="5" hidden="1">'Prof Dev'!#REF!</definedName>
    <definedName name="QB_ROW_1244250" localSheetId="6" hidden="1">Publications!#REF!</definedName>
    <definedName name="QB_ROW_1245250" localSheetId="1" hidden="1">Admin!#REF!</definedName>
    <definedName name="QB_ROW_1245250" localSheetId="2" hidden="1">'Ch Dev and Ind Mem'!#REF!</definedName>
    <definedName name="QB_ROW_1245250" localSheetId="3" hidden="1">'Corp Dev'!#REF!</definedName>
    <definedName name="QB_ROW_1245250" localSheetId="4" hidden="1">Events!$F$40</definedName>
    <definedName name="QB_ROW_1245250" localSheetId="0" hidden="1">Overall!$F$171</definedName>
    <definedName name="QB_ROW_1245250" localSheetId="5" hidden="1">'Prof Dev'!#REF!</definedName>
    <definedName name="QB_ROW_1245250" localSheetId="6" hidden="1">Publications!#REF!</definedName>
    <definedName name="QB_ROW_1253040" localSheetId="1" hidden="1">Admin!#REF!</definedName>
    <definedName name="QB_ROW_1253040" localSheetId="2" hidden="1">'Ch Dev and Ind Mem'!#REF!</definedName>
    <definedName name="QB_ROW_1253040" localSheetId="3" hidden="1">'Corp Dev'!#REF!</definedName>
    <definedName name="QB_ROW_1253040" localSheetId="4" hidden="1">Events!$E$20</definedName>
    <definedName name="QB_ROW_1253040" localSheetId="0" hidden="1">Overall!$E$62</definedName>
    <definedName name="QB_ROW_1253040" localSheetId="5" hidden="1">'Prof Dev'!#REF!</definedName>
    <definedName name="QB_ROW_1253040" localSheetId="6" hidden="1">Publications!#REF!</definedName>
    <definedName name="QB_ROW_1253340" localSheetId="1" hidden="1">Admin!#REF!</definedName>
    <definedName name="QB_ROW_1253340" localSheetId="2" hidden="1">'Ch Dev and Ind Mem'!#REF!</definedName>
    <definedName name="QB_ROW_1253340" localSheetId="3" hidden="1">'Corp Dev'!#REF!</definedName>
    <definedName name="QB_ROW_1253340" localSheetId="4" hidden="1">Events!$E$22</definedName>
    <definedName name="QB_ROW_1253340" localSheetId="0" hidden="1">Overall!$E$64</definedName>
    <definedName name="QB_ROW_1253340" localSheetId="5" hidden="1">'Prof Dev'!#REF!</definedName>
    <definedName name="QB_ROW_1253340" localSheetId="6" hidden="1">Publications!#REF!</definedName>
    <definedName name="QB_ROW_1254250" localSheetId="1" hidden="1">Admin!#REF!</definedName>
    <definedName name="QB_ROW_1254250" localSheetId="2" hidden="1">'Ch Dev and Ind Mem'!#REF!</definedName>
    <definedName name="QB_ROW_1254250" localSheetId="3" hidden="1">'Corp Dev'!#REF!</definedName>
    <definedName name="QB_ROW_1254250" localSheetId="4" hidden="1">Events!#REF!</definedName>
    <definedName name="QB_ROW_1254250" localSheetId="0" hidden="1">Overall!#REF!</definedName>
    <definedName name="QB_ROW_1254250" localSheetId="5" hidden="1">'Prof Dev'!#REF!</definedName>
    <definedName name="QB_ROW_1254250" localSheetId="6" hidden="1">Publications!#REF!</definedName>
    <definedName name="QB_ROW_1255250" localSheetId="1" hidden="1">Admin!#REF!</definedName>
    <definedName name="QB_ROW_1255250" localSheetId="2" hidden="1">'Ch Dev and Ind Mem'!#REF!</definedName>
    <definedName name="QB_ROW_1255250" localSheetId="3" hidden="1">'Corp Dev'!#REF!</definedName>
    <definedName name="QB_ROW_1255250" localSheetId="4" hidden="1">Events!#REF!</definedName>
    <definedName name="QB_ROW_1255250" localSheetId="0" hidden="1">Overall!#REF!</definedName>
    <definedName name="QB_ROW_1255250" localSheetId="5" hidden="1">'Prof Dev'!#REF!</definedName>
    <definedName name="QB_ROW_1255250" localSheetId="6" hidden="1">Publications!#REF!</definedName>
    <definedName name="QB_ROW_1257250" localSheetId="1" hidden="1">Admin!#REF!</definedName>
    <definedName name="QB_ROW_1257250" localSheetId="2" hidden="1">'Ch Dev and Ind Mem'!#REF!</definedName>
    <definedName name="QB_ROW_1257250" localSheetId="3" hidden="1">'Corp Dev'!#REF!</definedName>
    <definedName name="QB_ROW_1257250" localSheetId="4" hidden="1">Events!$F$21</definedName>
    <definedName name="QB_ROW_1257250" localSheetId="0" hidden="1">Overall!$F$63</definedName>
    <definedName name="QB_ROW_1257250" localSheetId="5" hidden="1">'Prof Dev'!#REF!</definedName>
    <definedName name="QB_ROW_1257250" localSheetId="6" hidden="1">Publications!#REF!</definedName>
    <definedName name="QB_ROW_1258040" localSheetId="1" hidden="1">Admin!#REF!</definedName>
    <definedName name="QB_ROW_1258040" localSheetId="2" hidden="1">'Ch Dev and Ind Mem'!#REF!</definedName>
    <definedName name="QB_ROW_1258040" localSheetId="3" hidden="1">'Corp Dev'!#REF!</definedName>
    <definedName name="QB_ROW_1258040" localSheetId="4" hidden="1">Events!#REF!</definedName>
    <definedName name="QB_ROW_1258040" localSheetId="0" hidden="1">Overall!$E$10</definedName>
    <definedName name="QB_ROW_1258040" localSheetId="5" hidden="1">'Prof Dev'!$E$10</definedName>
    <definedName name="QB_ROW_1258040" localSheetId="6" hidden="1">Publications!#REF!</definedName>
    <definedName name="QB_ROW_1258340" localSheetId="1" hidden="1">Admin!#REF!</definedName>
    <definedName name="QB_ROW_1258340" localSheetId="2" hidden="1">'Ch Dev and Ind Mem'!#REF!</definedName>
    <definedName name="QB_ROW_1258340" localSheetId="3" hidden="1">'Corp Dev'!#REF!</definedName>
    <definedName name="QB_ROW_1258340" localSheetId="4" hidden="1">Events!#REF!</definedName>
    <definedName name="QB_ROW_1258340" localSheetId="0" hidden="1">Overall!$E$15</definedName>
    <definedName name="QB_ROW_1258340" localSheetId="5" hidden="1">'Prof Dev'!$E$15</definedName>
    <definedName name="QB_ROW_1258340" localSheetId="6" hidden="1">Publications!#REF!</definedName>
    <definedName name="QB_ROW_1259250" localSheetId="1" hidden="1">Admin!#REF!</definedName>
    <definedName name="QB_ROW_1259250" localSheetId="2" hidden="1">'Ch Dev and Ind Mem'!#REF!</definedName>
    <definedName name="QB_ROW_1259250" localSheetId="3" hidden="1">'Corp Dev'!#REF!</definedName>
    <definedName name="QB_ROW_1259250" localSheetId="4" hidden="1">Events!#REF!</definedName>
    <definedName name="QB_ROW_1259250" localSheetId="0" hidden="1">Overall!$F$14</definedName>
    <definedName name="QB_ROW_1259250" localSheetId="5" hidden="1">'Prof Dev'!$F$14</definedName>
    <definedName name="QB_ROW_1259250" localSheetId="6" hidden="1">Publications!#REF!</definedName>
    <definedName name="QB_ROW_1260040" localSheetId="1" hidden="1">Admin!#REF!</definedName>
    <definedName name="QB_ROW_1260040" localSheetId="2" hidden="1">'Ch Dev and Ind Mem'!#REF!</definedName>
    <definedName name="QB_ROW_1260040" localSheetId="3" hidden="1">'Corp Dev'!#REF!</definedName>
    <definedName name="QB_ROW_1260040" localSheetId="4" hidden="1">Events!$E$33</definedName>
    <definedName name="QB_ROW_1260040" localSheetId="0" hidden="1">Overall!$E$164</definedName>
    <definedName name="QB_ROW_1260040" localSheetId="5" hidden="1">'Prof Dev'!#REF!</definedName>
    <definedName name="QB_ROW_1260040" localSheetId="6" hidden="1">Publications!#REF!</definedName>
    <definedName name="QB_ROW_1260340" localSheetId="1" hidden="1">Admin!#REF!</definedName>
    <definedName name="QB_ROW_1260340" localSheetId="2" hidden="1">'Ch Dev and Ind Mem'!#REF!</definedName>
    <definedName name="QB_ROW_1260340" localSheetId="3" hidden="1">'Corp Dev'!#REF!</definedName>
    <definedName name="QB_ROW_1260340" localSheetId="4" hidden="1">Events!$E$37</definedName>
    <definedName name="QB_ROW_1260340" localSheetId="0" hidden="1">Overall!$E$168</definedName>
    <definedName name="QB_ROW_1260340" localSheetId="5" hidden="1">'Prof Dev'!#REF!</definedName>
    <definedName name="QB_ROW_1260340" localSheetId="6" hidden="1">Publications!#REF!</definedName>
    <definedName name="QB_ROW_1261250" localSheetId="1" hidden="1">Admin!#REF!</definedName>
    <definedName name="QB_ROW_1261250" localSheetId="2" hidden="1">'Ch Dev and Ind Mem'!#REF!</definedName>
    <definedName name="QB_ROW_1261250" localSheetId="3" hidden="1">'Corp Dev'!#REF!</definedName>
    <definedName name="QB_ROW_1261250" localSheetId="4" hidden="1">Events!$F$36</definedName>
    <definedName name="QB_ROW_1261250" localSheetId="0" hidden="1">Overall!$F$167</definedName>
    <definedName name="QB_ROW_1261250" localSheetId="5" hidden="1">'Prof Dev'!#REF!</definedName>
    <definedName name="QB_ROW_1261250" localSheetId="6" hidden="1">Publications!#REF!</definedName>
    <definedName name="QB_ROW_1262040" localSheetId="1" hidden="1">Admin!#REF!</definedName>
    <definedName name="QB_ROW_1262040" localSheetId="2" hidden="1">'Ch Dev and Ind Mem'!#REF!</definedName>
    <definedName name="QB_ROW_1262040" localSheetId="3" hidden="1">'Corp Dev'!#REF!</definedName>
    <definedName name="QB_ROW_1262040" localSheetId="4" hidden="1">Events!#REF!</definedName>
    <definedName name="QB_ROW_1262040" localSheetId="0" hidden="1">Overall!$E$79</definedName>
    <definedName name="QB_ROW_1262040" localSheetId="5" hidden="1">'Prof Dev'!$E$33</definedName>
    <definedName name="QB_ROW_1262040" localSheetId="6" hidden="1">Publications!#REF!</definedName>
    <definedName name="QB_ROW_1262340" localSheetId="1" hidden="1">Admin!#REF!</definedName>
    <definedName name="QB_ROW_1262340" localSheetId="2" hidden="1">'Ch Dev and Ind Mem'!#REF!</definedName>
    <definedName name="QB_ROW_1262340" localSheetId="3" hidden="1">'Corp Dev'!#REF!</definedName>
    <definedName name="QB_ROW_1262340" localSheetId="4" hidden="1">Events!#REF!</definedName>
    <definedName name="QB_ROW_1262340" localSheetId="0" hidden="1">Overall!$E$84</definedName>
    <definedName name="QB_ROW_1262340" localSheetId="5" hidden="1">'Prof Dev'!$E$38</definedName>
    <definedName name="QB_ROW_1262340" localSheetId="6" hidden="1">Publications!#REF!</definedName>
    <definedName name="QB_ROW_1263250" localSheetId="1" hidden="1">Admin!#REF!</definedName>
    <definedName name="QB_ROW_1263250" localSheetId="2" hidden="1">'Ch Dev and Ind Mem'!#REF!</definedName>
    <definedName name="QB_ROW_1263250" localSheetId="3" hidden="1">'Corp Dev'!#REF!</definedName>
    <definedName name="QB_ROW_1263250" localSheetId="4" hidden="1">Events!#REF!</definedName>
    <definedName name="QB_ROW_1263250" localSheetId="0" hidden="1">Overall!$F$83</definedName>
    <definedName name="QB_ROW_1263250" localSheetId="5" hidden="1">'Prof Dev'!$F$37</definedName>
    <definedName name="QB_ROW_1263250" localSheetId="6" hidden="1">Publications!#REF!</definedName>
    <definedName name="QB_ROW_1264250" localSheetId="1" hidden="1">Admin!#REF!</definedName>
    <definedName name="QB_ROW_1264250" localSheetId="2" hidden="1">'Ch Dev and Ind Mem'!#REF!</definedName>
    <definedName name="QB_ROW_1264250" localSheetId="3" hidden="1">'Corp Dev'!#REF!</definedName>
    <definedName name="QB_ROW_1264250" localSheetId="4" hidden="1">Events!#REF!</definedName>
    <definedName name="QB_ROW_1264250" localSheetId="0" hidden="1">Overall!$F$13</definedName>
    <definedName name="QB_ROW_1264250" localSheetId="5" hidden="1">'Prof Dev'!$F$13</definedName>
    <definedName name="QB_ROW_1264250" localSheetId="6" hidden="1">Publications!#REF!</definedName>
    <definedName name="QB_ROW_1265250" localSheetId="1" hidden="1">Admin!#REF!</definedName>
    <definedName name="QB_ROW_1265250" localSheetId="2" hidden="1">'Ch Dev and Ind Mem'!#REF!</definedName>
    <definedName name="QB_ROW_1265250" localSheetId="3" hidden="1">'Corp Dev'!#REF!</definedName>
    <definedName name="QB_ROW_1265250" localSheetId="4" hidden="1">Events!#REF!</definedName>
    <definedName name="QB_ROW_1265250" localSheetId="0" hidden="1">Overall!$F$82</definedName>
    <definedName name="QB_ROW_1265250" localSheetId="5" hidden="1">'Prof Dev'!$F$36</definedName>
    <definedName name="QB_ROW_1265250" localSheetId="6" hidden="1">Publications!#REF!</definedName>
    <definedName name="QB_ROW_1266250" localSheetId="1" hidden="1">Admin!#REF!</definedName>
    <definedName name="QB_ROW_1266250" localSheetId="2" hidden="1">'Ch Dev and Ind Mem'!#REF!</definedName>
    <definedName name="QB_ROW_1266250" localSheetId="3" hidden="1">'Corp Dev'!#REF!</definedName>
    <definedName name="QB_ROW_1266250" localSheetId="4" hidden="1">Events!$F$35</definedName>
    <definedName name="QB_ROW_1266250" localSheetId="0" hidden="1">Overall!$F$166</definedName>
    <definedName name="QB_ROW_1266250" localSheetId="5" hidden="1">'Prof Dev'!#REF!</definedName>
    <definedName name="QB_ROW_1266250" localSheetId="6" hidden="1">Publications!#REF!</definedName>
    <definedName name="QB_ROW_1267250" localSheetId="1" hidden="1">Admin!#REF!</definedName>
    <definedName name="QB_ROW_1267250" localSheetId="2" hidden="1">'Ch Dev and Ind Mem'!#REF!</definedName>
    <definedName name="QB_ROW_1267250" localSheetId="3" hidden="1">'Corp Dev'!#REF!</definedName>
    <definedName name="QB_ROW_1267250" localSheetId="4" hidden="1">Events!$F$34</definedName>
    <definedName name="QB_ROW_1267250" localSheetId="0" hidden="1">Overall!$F$165</definedName>
    <definedName name="QB_ROW_1267250" localSheetId="5" hidden="1">'Prof Dev'!#REF!</definedName>
    <definedName name="QB_ROW_1267250" localSheetId="6" hidden="1">Publications!#REF!</definedName>
    <definedName name="QB_ROW_1268250" localSheetId="1" hidden="1">Admin!#REF!</definedName>
    <definedName name="QB_ROW_1268250" localSheetId="2" hidden="1">'Ch Dev and Ind Mem'!#REF!</definedName>
    <definedName name="QB_ROW_1268250" localSheetId="3" hidden="1">'Corp Dev'!#REF!</definedName>
    <definedName name="QB_ROW_1268250" localSheetId="4" hidden="1">Events!#REF!</definedName>
    <definedName name="QB_ROW_1268250" localSheetId="0" hidden="1">Overall!$F$12</definedName>
    <definedName name="QB_ROW_1268250" localSheetId="5" hidden="1">'Prof Dev'!$F$12</definedName>
    <definedName name="QB_ROW_1268250" localSheetId="6" hidden="1">Publications!#REF!</definedName>
    <definedName name="QB_ROW_1269250" localSheetId="1" hidden="1">Admin!#REF!</definedName>
    <definedName name="QB_ROW_1269250" localSheetId="2" hidden="1">'Ch Dev and Ind Mem'!#REF!</definedName>
    <definedName name="QB_ROW_1269250" localSheetId="3" hidden="1">'Corp Dev'!#REF!</definedName>
    <definedName name="QB_ROW_1269250" localSheetId="4" hidden="1">Events!#REF!</definedName>
    <definedName name="QB_ROW_1269250" localSheetId="0" hidden="1">Overall!#REF!</definedName>
    <definedName name="QB_ROW_1269250" localSheetId="5" hidden="1">'Prof Dev'!#REF!</definedName>
    <definedName name="QB_ROW_1269250" localSheetId="6" hidden="1">Publications!#REF!</definedName>
    <definedName name="QB_ROW_1270250" localSheetId="1" hidden="1">Admin!#REF!</definedName>
    <definedName name="QB_ROW_1270250" localSheetId="2" hidden="1">'Ch Dev and Ind Mem'!#REF!</definedName>
    <definedName name="QB_ROW_1270250" localSheetId="3" hidden="1">'Corp Dev'!#REF!</definedName>
    <definedName name="QB_ROW_1270250" localSheetId="4" hidden="1">Events!$F$39</definedName>
    <definedName name="QB_ROW_1270250" localSheetId="0" hidden="1">Overall!$F$170</definedName>
    <definedName name="QB_ROW_1270250" localSheetId="5" hidden="1">'Prof Dev'!#REF!</definedName>
    <definedName name="QB_ROW_1270250" localSheetId="6" hidden="1">Publications!#REF!</definedName>
    <definedName name="QB_ROW_1271040" localSheetId="1" hidden="1">Admin!#REF!</definedName>
    <definedName name="QB_ROW_1271040" localSheetId="2" hidden="1">'Ch Dev and Ind Mem'!#REF!</definedName>
    <definedName name="QB_ROW_1271040" localSheetId="3" hidden="1">'Corp Dev'!#REF!</definedName>
    <definedName name="QB_ROW_1271040" localSheetId="4" hidden="1">Events!#REF!</definedName>
    <definedName name="QB_ROW_1271040" localSheetId="0" hidden="1">Overall!$E$111</definedName>
    <definedName name="QB_ROW_1271040" localSheetId="5" hidden="1">'Prof Dev'!$E$41</definedName>
    <definedName name="QB_ROW_1271040" localSheetId="6" hidden="1">Publications!#REF!</definedName>
    <definedName name="QB_ROW_1271340" localSheetId="1" hidden="1">Admin!#REF!</definedName>
    <definedName name="QB_ROW_1271340" localSheetId="2" hidden="1">'Ch Dev and Ind Mem'!#REF!</definedName>
    <definedName name="QB_ROW_1271340" localSheetId="3" hidden="1">'Corp Dev'!#REF!</definedName>
    <definedName name="QB_ROW_1271340" localSheetId="4" hidden="1">Events!#REF!</definedName>
    <definedName name="QB_ROW_1271340" localSheetId="0" hidden="1">Overall!$E$113</definedName>
    <definedName name="QB_ROW_1271340" localSheetId="5" hidden="1">'Prof Dev'!$E$43</definedName>
    <definedName name="QB_ROW_1271340" localSheetId="6" hidden="1">Publications!#REF!</definedName>
    <definedName name="QB_ROW_1272250" localSheetId="1" hidden="1">Admin!#REF!</definedName>
    <definedName name="QB_ROW_1272250" localSheetId="2" hidden="1">'Ch Dev and Ind Mem'!#REF!</definedName>
    <definedName name="QB_ROW_1272250" localSheetId="3" hidden="1">'Corp Dev'!#REF!</definedName>
    <definedName name="QB_ROW_1272250" localSheetId="4" hidden="1">Events!#REF!</definedName>
    <definedName name="QB_ROW_1272250" localSheetId="0" hidden="1">Overall!$F$112</definedName>
    <definedName name="QB_ROW_1272250" localSheetId="5" hidden="1">'Prof Dev'!$F$42</definedName>
    <definedName name="QB_ROW_1272250" localSheetId="6" hidden="1">Publications!#REF!</definedName>
    <definedName name="QB_ROW_1273250" localSheetId="1" hidden="1">Admin!#REF!</definedName>
    <definedName name="QB_ROW_1273250" localSheetId="2" hidden="1">'Ch Dev and Ind Mem'!#REF!</definedName>
    <definedName name="QB_ROW_1273250" localSheetId="3" hidden="1">'Corp Dev'!#REF!</definedName>
    <definedName name="QB_ROW_1273250" localSheetId="4" hidden="1">Events!#REF!</definedName>
    <definedName name="QB_ROW_1273250" localSheetId="0" hidden="1">Overall!$F$11</definedName>
    <definedName name="QB_ROW_1273250" localSheetId="5" hidden="1">'Prof Dev'!$F$11</definedName>
    <definedName name="QB_ROW_1273250" localSheetId="6" hidden="1">Publications!#REF!</definedName>
    <definedName name="QB_ROW_1274250" localSheetId="1" hidden="1">Admin!#REF!</definedName>
    <definedName name="QB_ROW_1274250" localSheetId="2" hidden="1">'Ch Dev and Ind Mem'!#REF!</definedName>
    <definedName name="QB_ROW_1274250" localSheetId="3" hidden="1">'Corp Dev'!#REF!</definedName>
    <definedName name="QB_ROW_1274250" localSheetId="4" hidden="1">Events!#REF!</definedName>
    <definedName name="QB_ROW_1274250" localSheetId="0" hidden="1">Overall!$F$81</definedName>
    <definedName name="QB_ROW_1274250" localSheetId="5" hidden="1">'Prof Dev'!$F$35</definedName>
    <definedName name="QB_ROW_1274250" localSheetId="6" hidden="1">Publications!#REF!</definedName>
    <definedName name="QB_ROW_1275040" localSheetId="1" hidden="1">Admin!#REF!</definedName>
    <definedName name="QB_ROW_1275040" localSheetId="2" hidden="1">'Ch Dev and Ind Mem'!#REF!</definedName>
    <definedName name="QB_ROW_1275040" localSheetId="3" hidden="1">'Corp Dev'!#REF!</definedName>
    <definedName name="QB_ROW_1275040" localSheetId="4" hidden="1">Events!#REF!</definedName>
    <definedName name="QB_ROW_1275040" localSheetId="0" hidden="1">Overall!$E$5</definedName>
    <definedName name="QB_ROW_1275040" localSheetId="5" hidden="1">'Prof Dev'!$E$5</definedName>
    <definedName name="QB_ROW_1275040" localSheetId="6" hidden="1">Publications!#REF!</definedName>
    <definedName name="QB_ROW_1275340" localSheetId="1" hidden="1">Admin!#REF!</definedName>
    <definedName name="QB_ROW_1275340" localSheetId="2" hidden="1">'Ch Dev and Ind Mem'!#REF!</definedName>
    <definedName name="QB_ROW_1275340" localSheetId="3" hidden="1">'Corp Dev'!#REF!</definedName>
    <definedName name="QB_ROW_1275340" localSheetId="4" hidden="1">Events!#REF!</definedName>
    <definedName name="QB_ROW_1275340" localSheetId="0" hidden="1">Overall!$E$9</definedName>
    <definedName name="QB_ROW_1275340" localSheetId="5" hidden="1">'Prof Dev'!$E$9</definedName>
    <definedName name="QB_ROW_1275340" localSheetId="6" hidden="1">Publications!#REF!</definedName>
    <definedName name="QB_ROW_1276250" localSheetId="1" hidden="1">Admin!#REF!</definedName>
    <definedName name="QB_ROW_1276250" localSheetId="2" hidden="1">'Ch Dev and Ind Mem'!#REF!</definedName>
    <definedName name="QB_ROW_1276250" localSheetId="3" hidden="1">'Corp Dev'!#REF!</definedName>
    <definedName name="QB_ROW_1276250" localSheetId="4" hidden="1">Events!#REF!</definedName>
    <definedName name="QB_ROW_1276250" localSheetId="0" hidden="1">Overall!$F$8</definedName>
    <definedName name="QB_ROW_1276250" localSheetId="5" hidden="1">'Prof Dev'!$F$8</definedName>
    <definedName name="QB_ROW_1276250" localSheetId="6" hidden="1">Publications!#REF!</definedName>
    <definedName name="QB_ROW_1277250" localSheetId="1" hidden="1">Admin!#REF!</definedName>
    <definedName name="QB_ROW_1277250" localSheetId="2" hidden="1">'Ch Dev and Ind Mem'!#REF!</definedName>
    <definedName name="QB_ROW_1277250" localSheetId="3" hidden="1">'Corp Dev'!#REF!</definedName>
    <definedName name="QB_ROW_1277250" localSheetId="4" hidden="1">Events!#REF!</definedName>
    <definedName name="QB_ROW_1277250" localSheetId="0" hidden="1">Overall!$F$7</definedName>
    <definedName name="QB_ROW_1277250" localSheetId="5" hidden="1">'Prof Dev'!$F$7</definedName>
    <definedName name="QB_ROW_1277250" localSheetId="6" hidden="1">Publications!#REF!</definedName>
    <definedName name="QB_ROW_1278250" localSheetId="1" hidden="1">Admin!#REF!</definedName>
    <definedName name="QB_ROW_1278250" localSheetId="2" hidden="1">'Ch Dev and Ind Mem'!#REF!</definedName>
    <definedName name="QB_ROW_1278250" localSheetId="3" hidden="1">'Corp Dev'!#REF!</definedName>
    <definedName name="QB_ROW_1278250" localSheetId="4" hidden="1">Events!#REF!</definedName>
    <definedName name="QB_ROW_1278250" localSheetId="0" hidden="1">Overall!$F$6</definedName>
    <definedName name="QB_ROW_1278250" localSheetId="5" hidden="1">'Prof Dev'!$F$6</definedName>
    <definedName name="QB_ROW_1278250" localSheetId="6" hidden="1">Publications!#REF!</definedName>
    <definedName name="QB_ROW_1283040" localSheetId="1" hidden="1">Admin!#REF!</definedName>
    <definedName name="QB_ROW_1283040" localSheetId="2" hidden="1">'Ch Dev and Ind Mem'!#REF!</definedName>
    <definedName name="QB_ROW_1283040" localSheetId="3" hidden="1">'Corp Dev'!#REF!</definedName>
    <definedName name="QB_ROW_1283040" localSheetId="4" hidden="1">Events!$E$9</definedName>
    <definedName name="QB_ROW_1283040" localSheetId="0" hidden="1">Overall!$E$51</definedName>
    <definedName name="QB_ROW_1283040" localSheetId="5" hidden="1">'Prof Dev'!#REF!</definedName>
    <definedName name="QB_ROW_1283040" localSheetId="6" hidden="1">Publications!#REF!</definedName>
    <definedName name="QB_ROW_1283340" localSheetId="1" hidden="1">Admin!#REF!</definedName>
    <definedName name="QB_ROW_1283340" localSheetId="2" hidden="1">'Ch Dev and Ind Mem'!#REF!</definedName>
    <definedName name="QB_ROW_1283340" localSheetId="3" hidden="1">'Corp Dev'!#REF!</definedName>
    <definedName name="QB_ROW_1283340" localSheetId="4" hidden="1">Events!$E$13</definedName>
    <definedName name="QB_ROW_1283340" localSheetId="0" hidden="1">Overall!$E$55</definedName>
    <definedName name="QB_ROW_1283340" localSheetId="5" hidden="1">'Prof Dev'!#REF!</definedName>
    <definedName name="QB_ROW_1283340" localSheetId="6" hidden="1">Publications!#REF!</definedName>
    <definedName name="QB_ROW_1284250" localSheetId="1" hidden="1">Admin!#REF!</definedName>
    <definedName name="QB_ROW_1284250" localSheetId="2" hidden="1">'Ch Dev and Ind Mem'!#REF!</definedName>
    <definedName name="QB_ROW_1284250" localSheetId="3" hidden="1">'Corp Dev'!#REF!</definedName>
    <definedName name="QB_ROW_1284250" localSheetId="4" hidden="1">Events!$F$12</definedName>
    <definedName name="QB_ROW_1284250" localSheetId="0" hidden="1">Overall!$F$54</definedName>
    <definedName name="QB_ROW_1284250" localSheetId="5" hidden="1">'Prof Dev'!#REF!</definedName>
    <definedName name="QB_ROW_1284250" localSheetId="6" hidden="1">Publications!#REF!</definedName>
    <definedName name="QB_ROW_1285250" localSheetId="1" hidden="1">Admin!#REF!</definedName>
    <definedName name="QB_ROW_1285250" localSheetId="2" hidden="1">'Ch Dev and Ind Mem'!#REF!</definedName>
    <definedName name="QB_ROW_1285250" localSheetId="3" hidden="1">'Corp Dev'!#REF!</definedName>
    <definedName name="QB_ROW_1285250" localSheetId="4" hidden="1">Events!$F$11</definedName>
    <definedName name="QB_ROW_1285250" localSheetId="0" hidden="1">Overall!$F$53</definedName>
    <definedName name="QB_ROW_1285250" localSheetId="5" hidden="1">'Prof Dev'!#REF!</definedName>
    <definedName name="QB_ROW_1285250" localSheetId="6" hidden="1">Publications!#REF!</definedName>
    <definedName name="QB_ROW_1286250" localSheetId="1" hidden="1">Admin!#REF!</definedName>
    <definedName name="QB_ROW_1286250" localSheetId="2" hidden="1">'Ch Dev and Ind Mem'!#REF!</definedName>
    <definedName name="QB_ROW_1286250" localSheetId="3" hidden="1">'Corp Dev'!#REF!</definedName>
    <definedName name="QB_ROW_1286250" localSheetId="4" hidden="1">Events!$F$10</definedName>
    <definedName name="QB_ROW_1286250" localSheetId="0" hidden="1">Overall!$F$52</definedName>
    <definedName name="QB_ROW_1286250" localSheetId="5" hidden="1">'Prof Dev'!#REF!</definedName>
    <definedName name="QB_ROW_1286250" localSheetId="6" hidden="1">Publications!#REF!</definedName>
    <definedName name="QB_ROW_1287250" localSheetId="1" hidden="1">Admin!#REF!</definedName>
    <definedName name="QB_ROW_1287250" localSheetId="2" hidden="1">'Ch Dev and Ind Mem'!#REF!</definedName>
    <definedName name="QB_ROW_1287250" localSheetId="3" hidden="1">'Corp Dev'!#REF!</definedName>
    <definedName name="QB_ROW_1287250" localSheetId="4" hidden="1">Events!#REF!</definedName>
    <definedName name="QB_ROW_1287250" localSheetId="0" hidden="1">Overall!$F$80</definedName>
    <definedName name="QB_ROW_1287250" localSheetId="5" hidden="1">'Prof Dev'!$F$34</definedName>
    <definedName name="QB_ROW_1287250" localSheetId="6" hidden="1">Publications!#REF!</definedName>
    <definedName name="QB_ROW_151240" localSheetId="1" hidden="1">Admin!$E$22</definedName>
    <definedName name="QB_ROW_151240" localSheetId="2" hidden="1">'Ch Dev and Ind Mem'!#REF!</definedName>
    <definedName name="QB_ROW_151240" localSheetId="3" hidden="1">'Corp Dev'!#REF!</definedName>
    <definedName name="QB_ROW_151240" localSheetId="4" hidden="1">Events!#REF!</definedName>
    <definedName name="QB_ROW_151240" localSheetId="0" hidden="1">Overall!$E$94</definedName>
    <definedName name="QB_ROW_151240" localSheetId="5" hidden="1">'Prof Dev'!#REF!</definedName>
    <definedName name="QB_ROW_151240" localSheetId="6" hidden="1">Publications!#REF!</definedName>
    <definedName name="QB_ROW_152030" localSheetId="1" hidden="1">Admin!#REF!</definedName>
    <definedName name="QB_ROW_152030" localSheetId="2" hidden="1">'Ch Dev and Ind Mem'!#REF!</definedName>
    <definedName name="QB_ROW_152030" localSheetId="3" hidden="1">'Corp Dev'!#REF!</definedName>
    <definedName name="QB_ROW_152030" localSheetId="4" hidden="1">Events!#REF!</definedName>
    <definedName name="QB_ROW_152030" localSheetId="0" hidden="1">Overall!$D$115</definedName>
    <definedName name="QB_ROW_152030" localSheetId="5" hidden="1">'Prof Dev'!#REF!</definedName>
    <definedName name="QB_ROW_152030" localSheetId="6" hidden="1">Publications!$D$11</definedName>
    <definedName name="QB_ROW_152330" localSheetId="1" hidden="1">Admin!#REF!</definedName>
    <definedName name="QB_ROW_152330" localSheetId="2" hidden="1">'Ch Dev and Ind Mem'!#REF!</definedName>
    <definedName name="QB_ROW_152330" localSheetId="3" hidden="1">'Corp Dev'!#REF!</definedName>
    <definedName name="QB_ROW_152330" localSheetId="4" hidden="1">Events!#REF!</definedName>
    <definedName name="QB_ROW_152330" localSheetId="0" hidden="1">Overall!$D$122</definedName>
    <definedName name="QB_ROW_152330" localSheetId="5" hidden="1">'Prof Dev'!#REF!</definedName>
    <definedName name="QB_ROW_152330" localSheetId="6" hidden="1">Publications!$D$18</definedName>
    <definedName name="QB_ROW_154240" localSheetId="1" hidden="1">Admin!#REF!</definedName>
    <definedName name="QB_ROW_154240" localSheetId="2" hidden="1">'Ch Dev and Ind Mem'!#REF!</definedName>
    <definedName name="QB_ROW_154240" localSheetId="3" hidden="1">'Corp Dev'!#REF!</definedName>
    <definedName name="QB_ROW_154240" localSheetId="4" hidden="1">Events!#REF!</definedName>
    <definedName name="QB_ROW_154240" localSheetId="0" hidden="1">Overall!$E$120</definedName>
    <definedName name="QB_ROW_154240" localSheetId="5" hidden="1">'Prof Dev'!#REF!</definedName>
    <definedName name="QB_ROW_154240" localSheetId="6" hidden="1">Publications!$E$16</definedName>
    <definedName name="QB_ROW_156240" localSheetId="1" hidden="1">Admin!#REF!</definedName>
    <definedName name="QB_ROW_156240" localSheetId="2" hidden="1">'Ch Dev and Ind Mem'!#REF!</definedName>
    <definedName name="QB_ROW_156240" localSheetId="3" hidden="1">'Corp Dev'!#REF!</definedName>
    <definedName name="QB_ROW_156240" localSheetId="4" hidden="1">Events!#REF!</definedName>
    <definedName name="QB_ROW_156240" localSheetId="0" hidden="1">Overall!$E$121</definedName>
    <definedName name="QB_ROW_156240" localSheetId="5" hidden="1">'Prof Dev'!#REF!</definedName>
    <definedName name="QB_ROW_156240" localSheetId="6" hidden="1">Publications!$E$17</definedName>
    <definedName name="QB_ROW_158240" localSheetId="1" hidden="1">Admin!$E$6</definedName>
    <definedName name="QB_ROW_158240" localSheetId="2" hidden="1">'Ch Dev and Ind Mem'!#REF!</definedName>
    <definedName name="QB_ROW_158240" localSheetId="3" hidden="1">'Corp Dev'!#REF!</definedName>
    <definedName name="QB_ROW_158240" localSheetId="4" hidden="1">Events!#REF!</definedName>
    <definedName name="QB_ROW_158240" localSheetId="0" hidden="1">Overall!$E$38</definedName>
    <definedName name="QB_ROW_158240" localSheetId="5" hidden="1">'Prof Dev'!#REF!</definedName>
    <definedName name="QB_ROW_158240" localSheetId="6" hidden="1">Publications!#REF!</definedName>
    <definedName name="QB_ROW_161030" localSheetId="1" hidden="1">Admin!$D$31</definedName>
    <definedName name="QB_ROW_161030" localSheetId="2" hidden="1">'Ch Dev and Ind Mem'!#REF!</definedName>
    <definedName name="QB_ROW_161030" localSheetId="3" hidden="1">'Corp Dev'!#REF!</definedName>
    <definedName name="QB_ROW_161030" localSheetId="4" hidden="1">Events!#REF!</definedName>
    <definedName name="QB_ROW_161030" localSheetId="0" hidden="1">Overall!$D$129</definedName>
    <definedName name="QB_ROW_161030" localSheetId="5" hidden="1">'Prof Dev'!#REF!</definedName>
    <definedName name="QB_ROW_161030" localSheetId="6" hidden="1">Publications!#REF!</definedName>
    <definedName name="QB_ROW_161330" localSheetId="1" hidden="1">Admin!$D$48</definedName>
    <definedName name="QB_ROW_161330" localSheetId="2" hidden="1">'Ch Dev and Ind Mem'!#REF!</definedName>
    <definedName name="QB_ROW_161330" localSheetId="3" hidden="1">'Corp Dev'!#REF!</definedName>
    <definedName name="QB_ROW_161330" localSheetId="4" hidden="1">Events!#REF!</definedName>
    <definedName name="QB_ROW_161330" localSheetId="0" hidden="1">Overall!$D$146</definedName>
    <definedName name="QB_ROW_161330" localSheetId="5" hidden="1">'Prof Dev'!#REF!</definedName>
    <definedName name="QB_ROW_161330" localSheetId="6" hidden="1">Publications!#REF!</definedName>
    <definedName name="QB_ROW_166260" localSheetId="1" hidden="1">Admin!$G$36</definedName>
    <definedName name="QB_ROW_166260" localSheetId="2" hidden="1">'Ch Dev and Ind Mem'!#REF!</definedName>
    <definedName name="QB_ROW_166260" localSheetId="3" hidden="1">'Corp Dev'!#REF!</definedName>
    <definedName name="QB_ROW_166260" localSheetId="4" hidden="1">Events!#REF!</definedName>
    <definedName name="QB_ROW_166260" localSheetId="0" hidden="1">Overall!$G$134</definedName>
    <definedName name="QB_ROW_166260" localSheetId="5" hidden="1">'Prof Dev'!#REF!</definedName>
    <definedName name="QB_ROW_166260" localSheetId="6" hidden="1">Publications!#REF!</definedName>
    <definedName name="QB_ROW_170250" localSheetId="1" hidden="1">Admin!$F$39</definedName>
    <definedName name="QB_ROW_170250" localSheetId="2" hidden="1">'Ch Dev and Ind Mem'!#REF!</definedName>
    <definedName name="QB_ROW_170250" localSheetId="3" hidden="1">'Corp Dev'!#REF!</definedName>
    <definedName name="QB_ROW_170250" localSheetId="4" hidden="1">Events!#REF!</definedName>
    <definedName name="QB_ROW_170250" localSheetId="0" hidden="1">Overall!$F$137</definedName>
    <definedName name="QB_ROW_170250" localSheetId="5" hidden="1">'Prof Dev'!#REF!</definedName>
    <definedName name="QB_ROW_170250" localSheetId="6" hidden="1">Publications!#REF!</definedName>
    <definedName name="QB_ROW_171250" localSheetId="1" hidden="1">Admin!$F$43</definedName>
    <definedName name="QB_ROW_171250" localSheetId="2" hidden="1">'Ch Dev and Ind Mem'!#REF!</definedName>
    <definedName name="QB_ROW_171250" localSheetId="3" hidden="1">'Corp Dev'!#REF!</definedName>
    <definedName name="QB_ROW_171250" localSheetId="4" hidden="1">Events!#REF!</definedName>
    <definedName name="QB_ROW_171250" localSheetId="0" hidden="1">Overall!$F$141</definedName>
    <definedName name="QB_ROW_171250" localSheetId="5" hidden="1">'Prof Dev'!#REF!</definedName>
    <definedName name="QB_ROW_171250" localSheetId="6" hidden="1">Publications!#REF!</definedName>
    <definedName name="QB_ROW_174250" localSheetId="1" hidden="1">Admin!$F$45</definedName>
    <definedName name="QB_ROW_174250" localSheetId="2" hidden="1">'Ch Dev and Ind Mem'!#REF!</definedName>
    <definedName name="QB_ROW_174250" localSheetId="3" hidden="1">'Corp Dev'!#REF!</definedName>
    <definedName name="QB_ROW_174250" localSheetId="4" hidden="1">Events!#REF!</definedName>
    <definedName name="QB_ROW_174250" localSheetId="0" hidden="1">Overall!$F$143</definedName>
    <definedName name="QB_ROW_174250" localSheetId="5" hidden="1">'Prof Dev'!#REF!</definedName>
    <definedName name="QB_ROW_174250" localSheetId="6" hidden="1">Publications!#REF!</definedName>
    <definedName name="QB_ROW_175250" localSheetId="1" hidden="1">Admin!$F$26</definedName>
    <definedName name="QB_ROW_175250" localSheetId="2" hidden="1">'Ch Dev and Ind Mem'!#REF!</definedName>
    <definedName name="QB_ROW_175250" localSheetId="3" hidden="1">'Corp Dev'!#REF!</definedName>
    <definedName name="QB_ROW_175250" localSheetId="4" hidden="1">Events!#REF!</definedName>
    <definedName name="QB_ROW_175250" localSheetId="0" hidden="1">Overall!$F$98</definedName>
    <definedName name="QB_ROW_175250" localSheetId="5" hidden="1">'Prof Dev'!#REF!</definedName>
    <definedName name="QB_ROW_175250" localSheetId="6" hidden="1">Publications!#REF!</definedName>
    <definedName name="QB_ROW_177230" localSheetId="1" hidden="1">Admin!$D$13</definedName>
    <definedName name="QB_ROW_177230" localSheetId="2" hidden="1">'Ch Dev and Ind Mem'!#REF!</definedName>
    <definedName name="QB_ROW_177230" localSheetId="3" hidden="1">'Corp Dev'!#REF!</definedName>
    <definedName name="QB_ROW_177230" localSheetId="4" hidden="1">Events!#REF!</definedName>
    <definedName name="QB_ROW_177230" localSheetId="0" hidden="1">Overall!$D$72</definedName>
    <definedName name="QB_ROW_177230" localSheetId="5" hidden="1">'Prof Dev'!#REF!</definedName>
    <definedName name="QB_ROW_177230" localSheetId="6" hidden="1">Publications!#REF!</definedName>
    <definedName name="QB_ROW_179030" localSheetId="1" hidden="1">Admin!#REF!</definedName>
    <definedName name="QB_ROW_179030" localSheetId="2" hidden="1">'Ch Dev and Ind Mem'!#REF!</definedName>
    <definedName name="QB_ROW_179030" localSheetId="3" hidden="1">'Corp Dev'!#REF!</definedName>
    <definedName name="QB_ROW_179030" localSheetId="4" hidden="1">Events!#REF!</definedName>
    <definedName name="QB_ROW_179030" localSheetId="0" hidden="1">Overall!$D$147</definedName>
    <definedName name="QB_ROW_179030" localSheetId="5" hidden="1">'Prof Dev'!$D$45</definedName>
    <definedName name="QB_ROW_179030" localSheetId="6" hidden="1">Publications!#REF!</definedName>
    <definedName name="QB_ROW_179330" localSheetId="1" hidden="1">Admin!#REF!</definedName>
    <definedName name="QB_ROW_179330" localSheetId="2" hidden="1">'Ch Dev and Ind Mem'!#REF!</definedName>
    <definedName name="QB_ROW_179330" localSheetId="3" hidden="1">'Corp Dev'!#REF!</definedName>
    <definedName name="QB_ROW_179330" localSheetId="4" hidden="1">Events!#REF!</definedName>
    <definedName name="QB_ROW_179330" localSheetId="0" hidden="1">Overall!$D$149</definedName>
    <definedName name="QB_ROW_179330" localSheetId="5" hidden="1">'Prof Dev'!$D$47</definedName>
    <definedName name="QB_ROW_179330" localSheetId="6" hidden="1">Publications!#REF!</definedName>
    <definedName name="QB_ROW_182240" localSheetId="1" hidden="1">Admin!#REF!</definedName>
    <definedName name="QB_ROW_182240" localSheetId="2" hidden="1">'Ch Dev and Ind Mem'!#REF!</definedName>
    <definedName name="QB_ROW_182240" localSheetId="3" hidden="1">'Corp Dev'!#REF!</definedName>
    <definedName name="QB_ROW_182240" localSheetId="4" hidden="1">Events!#REF!</definedName>
    <definedName name="QB_ROW_182240" localSheetId="0" hidden="1">Overall!$E$148</definedName>
    <definedName name="QB_ROW_182240" localSheetId="5" hidden="1">'Prof Dev'!$E$46</definedName>
    <definedName name="QB_ROW_182240" localSheetId="6" hidden="1">Publications!#REF!</definedName>
    <definedName name="QB_ROW_18301" localSheetId="1" hidden="1">Admin!$A$58</definedName>
    <definedName name="QB_ROW_18301" localSheetId="2" hidden="1">'Ch Dev and Ind Mem'!$A$22</definedName>
    <definedName name="QB_ROW_18301" localSheetId="3" hidden="1">'Corp Dev'!$A$14</definedName>
    <definedName name="QB_ROW_18301" localSheetId="4" hidden="1">Events!$A$49</definedName>
    <definedName name="QB_ROW_18301" localSheetId="0" hidden="1">Overall!$A$180</definedName>
    <definedName name="QB_ROW_18301" localSheetId="5" hidden="1">'Prof Dev'!$A$49</definedName>
    <definedName name="QB_ROW_18301" localSheetId="6" hidden="1">Publications!$A$20</definedName>
    <definedName name="QB_ROW_185030" localSheetId="1" hidden="1">Admin!#REF!</definedName>
    <definedName name="QB_ROW_185030" localSheetId="2" hidden="1">'Ch Dev and Ind Mem'!#REF!</definedName>
    <definedName name="QB_ROW_185030" localSheetId="3" hidden="1">'Corp Dev'!#REF!</definedName>
    <definedName name="QB_ROW_185030" localSheetId="4" hidden="1">Events!$D$27</definedName>
    <definedName name="QB_ROW_185030" localSheetId="0" hidden="1">Overall!$D$150</definedName>
    <definedName name="QB_ROW_185030" localSheetId="5" hidden="1">'Prof Dev'!#REF!</definedName>
    <definedName name="QB_ROW_185030" localSheetId="6" hidden="1">Publications!#REF!</definedName>
    <definedName name="QB_ROW_185330" localSheetId="1" hidden="1">Admin!#REF!</definedName>
    <definedName name="QB_ROW_185330" localSheetId="2" hidden="1">'Ch Dev and Ind Mem'!#REF!</definedName>
    <definedName name="QB_ROW_185330" localSheetId="3" hidden="1">'Corp Dev'!#REF!</definedName>
    <definedName name="QB_ROW_185330" localSheetId="4" hidden="1">Events!$D$31</definedName>
    <definedName name="QB_ROW_185330" localSheetId="0" hidden="1">Overall!$D$154</definedName>
    <definedName name="QB_ROW_185330" localSheetId="5" hidden="1">'Prof Dev'!#REF!</definedName>
    <definedName name="QB_ROW_185330" localSheetId="6" hidden="1">Publications!#REF!</definedName>
    <definedName name="QB_ROW_192030" localSheetId="1" hidden="1">Admin!$D$49</definedName>
    <definedName name="QB_ROW_192030" localSheetId="2" hidden="1">'Ch Dev and Ind Mem'!#REF!</definedName>
    <definedName name="QB_ROW_192030" localSheetId="3" hidden="1">'Corp Dev'!#REF!</definedName>
    <definedName name="QB_ROW_192030" localSheetId="4" hidden="1">Events!#REF!</definedName>
    <definedName name="QB_ROW_192030" localSheetId="0" hidden="1">Overall!$D$155</definedName>
    <definedName name="QB_ROW_192030" localSheetId="5" hidden="1">'Prof Dev'!#REF!</definedName>
    <definedName name="QB_ROW_192030" localSheetId="6" hidden="1">Publications!#REF!</definedName>
    <definedName name="QB_ROW_192330" localSheetId="1" hidden="1">Admin!$D$51</definedName>
    <definedName name="QB_ROW_192330" localSheetId="2" hidden="1">'Ch Dev and Ind Mem'!#REF!</definedName>
    <definedName name="QB_ROW_192330" localSheetId="3" hidden="1">'Corp Dev'!#REF!</definedName>
    <definedName name="QB_ROW_192330" localSheetId="4" hidden="1">Events!#REF!</definedName>
    <definedName name="QB_ROW_192330" localSheetId="0" hidden="1">Overall!$D$157</definedName>
    <definedName name="QB_ROW_192330" localSheetId="5" hidden="1">'Prof Dev'!#REF!</definedName>
    <definedName name="QB_ROW_192330" localSheetId="6" hidden="1">Publications!#REF!</definedName>
    <definedName name="QB_ROW_198240" localSheetId="1" hidden="1">Admin!$E$50</definedName>
    <definedName name="QB_ROW_198240" localSheetId="2" hidden="1">'Ch Dev and Ind Mem'!#REF!</definedName>
    <definedName name="QB_ROW_198240" localSheetId="3" hidden="1">'Corp Dev'!#REF!</definedName>
    <definedName name="QB_ROW_198240" localSheetId="4" hidden="1">Events!#REF!</definedName>
    <definedName name="QB_ROW_198240" localSheetId="0" hidden="1">Overall!$E$156</definedName>
    <definedName name="QB_ROW_198240" localSheetId="5" hidden="1">'Prof Dev'!#REF!</definedName>
    <definedName name="QB_ROW_198240" localSheetId="6" hidden="1">Publications!#REF!</definedName>
    <definedName name="QB_ROW_20022" localSheetId="1" hidden="1">Admin!$C$2</definedName>
    <definedName name="QB_ROW_20022" localSheetId="2" hidden="1">'Ch Dev and Ind Mem'!$C$2</definedName>
    <definedName name="QB_ROW_20022" localSheetId="3" hidden="1">'Corp Dev'!$C$2</definedName>
    <definedName name="QB_ROW_20022" localSheetId="4" hidden="1">Events!$C$2</definedName>
    <definedName name="QB_ROW_20022" localSheetId="0" hidden="1">Overall!$C$2</definedName>
    <definedName name="QB_ROW_20022" localSheetId="5" hidden="1">'Prof Dev'!$C$2</definedName>
    <definedName name="QB_ROW_20022" localSheetId="6" hidden="1">Publications!$C$2</definedName>
    <definedName name="QB_ROW_20322" localSheetId="1" hidden="1">Admin!$C$10</definedName>
    <definedName name="QB_ROW_20322" localSheetId="2" hidden="1">'Ch Dev and Ind Mem'!$C$9</definedName>
    <definedName name="QB_ROW_20322" localSheetId="3" hidden="1">'Corp Dev'!$C$6</definedName>
    <definedName name="QB_ROW_20322" localSheetId="4" hidden="1">Events!$C$24</definedName>
    <definedName name="QB_ROW_20322" localSheetId="0" hidden="1">Overall!$C$66</definedName>
    <definedName name="QB_ROW_20322" localSheetId="5" hidden="1">'Prof Dev'!$C$26</definedName>
    <definedName name="QB_ROW_20322" localSheetId="6" hidden="1">Publications!$C$8</definedName>
    <definedName name="QB_ROW_204240" localSheetId="1" hidden="1">Admin!#REF!</definedName>
    <definedName name="QB_ROW_204240" localSheetId="2" hidden="1">'Ch Dev and Ind Mem'!#REF!</definedName>
    <definedName name="QB_ROW_204240" localSheetId="3" hidden="1">'Corp Dev'!#REF!</definedName>
    <definedName name="QB_ROW_204240" localSheetId="4" hidden="1">Events!#REF!</definedName>
    <definedName name="QB_ROW_204240" localSheetId="0" hidden="1">Overall!#REF!</definedName>
    <definedName name="QB_ROW_204240" localSheetId="5" hidden="1">'Prof Dev'!#REF!</definedName>
    <definedName name="QB_ROW_204240" localSheetId="6" hidden="1">Publications!#REF!</definedName>
    <definedName name="QB_ROW_205030" localSheetId="1" hidden="1">Admin!$D$52</definedName>
    <definedName name="QB_ROW_205030" localSheetId="2" hidden="1">'Ch Dev and Ind Mem'!#REF!</definedName>
    <definedName name="QB_ROW_205030" localSheetId="3" hidden="1">'Corp Dev'!#REF!</definedName>
    <definedName name="QB_ROW_205030" localSheetId="4" hidden="1">Events!#REF!</definedName>
    <definedName name="QB_ROW_205030" localSheetId="0" hidden="1">Overall!$D$158</definedName>
    <definedName name="QB_ROW_205030" localSheetId="5" hidden="1">'Prof Dev'!#REF!</definedName>
    <definedName name="QB_ROW_205030" localSheetId="6" hidden="1">Publications!#REF!</definedName>
    <definedName name="QB_ROW_205330" localSheetId="1" hidden="1">Admin!$D$56</definedName>
    <definedName name="QB_ROW_205330" localSheetId="2" hidden="1">'Ch Dev and Ind Mem'!#REF!</definedName>
    <definedName name="QB_ROW_205330" localSheetId="3" hidden="1">'Corp Dev'!#REF!</definedName>
    <definedName name="QB_ROW_205330" localSheetId="4" hidden="1">Events!#REF!</definedName>
    <definedName name="QB_ROW_205330" localSheetId="0" hidden="1">Overall!$D$162</definedName>
    <definedName name="QB_ROW_205330" localSheetId="5" hidden="1">'Prof Dev'!#REF!</definedName>
    <definedName name="QB_ROW_205330" localSheetId="6" hidden="1">Publications!#REF!</definedName>
    <definedName name="QB_ROW_207240" localSheetId="1" hidden="1">Admin!$E$53</definedName>
    <definedName name="QB_ROW_207240" localSheetId="2" hidden="1">'Ch Dev and Ind Mem'!#REF!</definedName>
    <definedName name="QB_ROW_207240" localSheetId="3" hidden="1">'Corp Dev'!#REF!</definedName>
    <definedName name="QB_ROW_207240" localSheetId="4" hidden="1">Events!#REF!</definedName>
    <definedName name="QB_ROW_207240" localSheetId="0" hidden="1">Overall!$E$159</definedName>
    <definedName name="QB_ROW_207240" localSheetId="5" hidden="1">'Prof Dev'!#REF!</definedName>
    <definedName name="QB_ROW_207240" localSheetId="6" hidden="1">Publications!#REF!</definedName>
    <definedName name="QB_ROW_208240" localSheetId="1" hidden="1">Admin!$E$54</definedName>
    <definedName name="QB_ROW_208240" localSheetId="2" hidden="1">'Ch Dev and Ind Mem'!#REF!</definedName>
    <definedName name="QB_ROW_208240" localSheetId="3" hidden="1">'Corp Dev'!#REF!</definedName>
    <definedName name="QB_ROW_208240" localSheetId="4" hidden="1">Events!#REF!</definedName>
    <definedName name="QB_ROW_208240" localSheetId="0" hidden="1">Overall!$E$160</definedName>
    <definedName name="QB_ROW_208240" localSheetId="5" hidden="1">'Prof Dev'!#REF!</definedName>
    <definedName name="QB_ROW_208240" localSheetId="6" hidden="1">Publications!#REF!</definedName>
    <definedName name="QB_ROW_209240" localSheetId="1" hidden="1">Admin!$E$55</definedName>
    <definedName name="QB_ROW_209240" localSheetId="2" hidden="1">'Ch Dev and Ind Mem'!#REF!</definedName>
    <definedName name="QB_ROW_209240" localSheetId="3" hidden="1">'Corp Dev'!#REF!</definedName>
    <definedName name="QB_ROW_209240" localSheetId="4" hidden="1">Events!#REF!</definedName>
    <definedName name="QB_ROW_209240" localSheetId="0" hidden="1">Overall!$E$161</definedName>
    <definedName name="QB_ROW_209240" localSheetId="5" hidden="1">'Prof Dev'!#REF!</definedName>
    <definedName name="QB_ROW_209240" localSheetId="6" hidden="1">Publications!#REF!</definedName>
    <definedName name="QB_ROW_21022" localSheetId="1" hidden="1">Admin!$C$12</definedName>
    <definedName name="QB_ROW_21022" localSheetId="2" hidden="1">'Ch Dev and Ind Mem'!$C$11</definedName>
    <definedName name="QB_ROW_21022" localSheetId="3" hidden="1">'Corp Dev'!$C$8</definedName>
    <definedName name="QB_ROW_21022" localSheetId="4" hidden="1">Events!$C$26</definedName>
    <definedName name="QB_ROW_21022" localSheetId="0" hidden="1">Overall!$C$68</definedName>
    <definedName name="QB_ROW_21022" localSheetId="5" hidden="1">'Prof Dev'!$C$28</definedName>
    <definedName name="QB_ROW_21022" localSheetId="6" hidden="1">Publications!$C$10</definedName>
    <definedName name="QB_ROW_212030" localSheetId="1" hidden="1">Admin!#REF!</definedName>
    <definedName name="QB_ROW_212030" localSheetId="2" hidden="1">'Ch Dev and Ind Mem'!#REF!</definedName>
    <definedName name="QB_ROW_212030" localSheetId="3" hidden="1">'Corp Dev'!#REF!</definedName>
    <definedName name="QB_ROW_212030" localSheetId="4" hidden="1">Events!$D$32</definedName>
    <definedName name="QB_ROW_212030" localSheetId="0" hidden="1">Overall!$D$163</definedName>
    <definedName name="QB_ROW_212030" localSheetId="5" hidden="1">'Prof Dev'!#REF!</definedName>
    <definedName name="QB_ROW_212030" localSheetId="6" hidden="1">Publications!#REF!</definedName>
    <definedName name="QB_ROW_212330" localSheetId="1" hidden="1">Admin!#REF!</definedName>
    <definedName name="QB_ROW_212330" localSheetId="2" hidden="1">'Ch Dev and Ind Mem'!#REF!</definedName>
    <definedName name="QB_ROW_212330" localSheetId="3" hidden="1">'Corp Dev'!#REF!</definedName>
    <definedName name="QB_ROW_212330" localSheetId="4" hidden="1">Events!$D$47</definedName>
    <definedName name="QB_ROW_212330" localSheetId="0" hidden="1">Overall!$D$178</definedName>
    <definedName name="QB_ROW_212330" localSheetId="5" hidden="1">'Prof Dev'!#REF!</definedName>
    <definedName name="QB_ROW_212330" localSheetId="6" hidden="1">Publications!#REF!</definedName>
    <definedName name="QB_ROW_21322" localSheetId="1" hidden="1">Admin!$C$57</definedName>
    <definedName name="QB_ROW_21322" localSheetId="2" hidden="1">'Ch Dev and Ind Mem'!$C$21</definedName>
    <definedName name="QB_ROW_21322" localSheetId="3" hidden="1">'Corp Dev'!$C$13</definedName>
    <definedName name="QB_ROW_21322" localSheetId="4" hidden="1">Events!$C$48</definedName>
    <definedName name="QB_ROW_21322" localSheetId="0" hidden="1">Overall!$C$179</definedName>
    <definedName name="QB_ROW_21322" localSheetId="5" hidden="1">'Prof Dev'!$C$48</definedName>
    <definedName name="QB_ROW_21322" localSheetId="6" hidden="1">Publications!$C$19</definedName>
    <definedName name="QB_ROW_251250" localSheetId="1" hidden="1">Admin!$F$40</definedName>
    <definedName name="QB_ROW_251250" localSheetId="2" hidden="1">'Ch Dev and Ind Mem'!#REF!</definedName>
    <definedName name="QB_ROW_251250" localSheetId="3" hidden="1">'Corp Dev'!#REF!</definedName>
    <definedName name="QB_ROW_251250" localSheetId="4" hidden="1">Events!#REF!</definedName>
    <definedName name="QB_ROW_251250" localSheetId="0" hidden="1">Overall!$F$138</definedName>
    <definedName name="QB_ROW_251250" localSheetId="5" hidden="1">'Prof Dev'!#REF!</definedName>
    <definedName name="QB_ROW_251250" localSheetId="6" hidden="1">Publications!#REF!</definedName>
    <definedName name="QB_ROW_412240" localSheetId="1" hidden="1">Admin!$E$5</definedName>
    <definedName name="QB_ROW_412240" localSheetId="2" hidden="1">'Ch Dev and Ind Mem'!#REF!</definedName>
    <definedName name="QB_ROW_412240" localSheetId="3" hidden="1">'Corp Dev'!#REF!</definedName>
    <definedName name="QB_ROW_412240" localSheetId="4" hidden="1">Events!#REF!</definedName>
    <definedName name="QB_ROW_412240" localSheetId="0" hidden="1">Overall!$E$37</definedName>
    <definedName name="QB_ROW_412240" localSheetId="5" hidden="1">'Prof Dev'!#REF!</definedName>
    <definedName name="QB_ROW_412240" localSheetId="6" hidden="1">Publications!#REF!</definedName>
    <definedName name="QB_ROW_45030" localSheetId="1" hidden="1">Admin!#REF!</definedName>
    <definedName name="QB_ROW_45030" localSheetId="2" hidden="1">'Ch Dev and Ind Mem'!#REF!</definedName>
    <definedName name="QB_ROW_45030" localSheetId="3" hidden="1">'Corp Dev'!#REF!</definedName>
    <definedName name="QB_ROW_45030" localSheetId="4" hidden="1">Events!#REF!</definedName>
    <definedName name="QB_ROW_45030" localSheetId="0" hidden="1">Overall!$D$26</definedName>
    <definedName name="QB_ROW_45030" localSheetId="5" hidden="1">'Prof Dev'!#REF!</definedName>
    <definedName name="QB_ROW_45030" localSheetId="6" hidden="1">Publications!$D$3</definedName>
    <definedName name="QB_ROW_45330" localSheetId="1" hidden="1">Admin!#REF!</definedName>
    <definedName name="QB_ROW_45330" localSheetId="2" hidden="1">'Ch Dev and Ind Mem'!#REF!</definedName>
    <definedName name="QB_ROW_45330" localSheetId="3" hidden="1">'Corp Dev'!#REF!</definedName>
    <definedName name="QB_ROW_45330" localSheetId="4" hidden="1">Events!#REF!</definedName>
    <definedName name="QB_ROW_45330" localSheetId="0" hidden="1">Overall!$D$30</definedName>
    <definedName name="QB_ROW_45330" localSheetId="5" hidden="1">'Prof Dev'!#REF!</definedName>
    <definedName name="QB_ROW_45330" localSheetId="6" hidden="1">Publications!$D$7</definedName>
    <definedName name="QB_ROW_454040" localSheetId="1" hidden="1">Admin!$E$24</definedName>
    <definedName name="QB_ROW_454040" localSheetId="2" hidden="1">'Ch Dev and Ind Mem'!#REF!</definedName>
    <definedName name="QB_ROW_454040" localSheetId="3" hidden="1">'Corp Dev'!#REF!</definedName>
    <definedName name="QB_ROW_454040" localSheetId="4" hidden="1">Events!#REF!</definedName>
    <definedName name="QB_ROW_454040" localSheetId="0" hidden="1">Overall!$E$96</definedName>
    <definedName name="QB_ROW_454040" localSheetId="5" hidden="1">'Prof Dev'!#REF!</definedName>
    <definedName name="QB_ROW_454040" localSheetId="6" hidden="1">Publications!#REF!</definedName>
    <definedName name="QB_ROW_454340" localSheetId="1" hidden="1">Admin!$E$27</definedName>
    <definedName name="QB_ROW_454340" localSheetId="2" hidden="1">'Ch Dev and Ind Mem'!#REF!</definedName>
    <definedName name="QB_ROW_454340" localSheetId="3" hidden="1">'Corp Dev'!#REF!</definedName>
    <definedName name="QB_ROW_454340" localSheetId="4" hidden="1">Events!#REF!</definedName>
    <definedName name="QB_ROW_454340" localSheetId="0" hidden="1">Overall!$E$99</definedName>
    <definedName name="QB_ROW_454340" localSheetId="5" hidden="1">'Prof Dev'!#REF!</definedName>
    <definedName name="QB_ROW_454340" localSheetId="6" hidden="1">Publications!#REF!</definedName>
    <definedName name="QB_ROW_46240" localSheetId="1" hidden="1">Admin!#REF!</definedName>
    <definedName name="QB_ROW_46240" localSheetId="2" hidden="1">'Ch Dev and Ind Mem'!#REF!</definedName>
    <definedName name="QB_ROW_46240" localSheetId="3" hidden="1">'Corp Dev'!#REF!</definedName>
    <definedName name="QB_ROW_46240" localSheetId="4" hidden="1">Events!#REF!</definedName>
    <definedName name="QB_ROW_46240" localSheetId="0" hidden="1">Overall!$E$28</definedName>
    <definedName name="QB_ROW_46240" localSheetId="5" hidden="1">'Prof Dev'!#REF!</definedName>
    <definedName name="QB_ROW_46240" localSheetId="6" hidden="1">Publications!$E$5</definedName>
    <definedName name="QB_ROW_47240" localSheetId="1" hidden="1">Admin!#REF!</definedName>
    <definedName name="QB_ROW_47240" localSheetId="2" hidden="1">'Ch Dev and Ind Mem'!#REF!</definedName>
    <definedName name="QB_ROW_47240" localSheetId="3" hidden="1">'Corp Dev'!#REF!</definedName>
    <definedName name="QB_ROW_47240" localSheetId="4" hidden="1">Events!#REF!</definedName>
    <definedName name="QB_ROW_47240" localSheetId="0" hidden="1">Overall!$E$29</definedName>
    <definedName name="QB_ROW_47240" localSheetId="5" hidden="1">'Prof Dev'!#REF!</definedName>
    <definedName name="QB_ROW_47240" localSheetId="6" hidden="1">Publications!$E$6</definedName>
    <definedName name="QB_ROW_50030" localSheetId="1" hidden="1">Admin!#REF!</definedName>
    <definedName name="QB_ROW_50030" localSheetId="2" hidden="1">'Ch Dev and Ind Mem'!$D$6</definedName>
    <definedName name="QB_ROW_50030" localSheetId="3" hidden="1">'Corp Dev'!$D$3</definedName>
    <definedName name="QB_ROW_50030" localSheetId="4" hidden="1">Events!#REF!</definedName>
    <definedName name="QB_ROW_50030" localSheetId="0" hidden="1">Overall!$D$31</definedName>
    <definedName name="QB_ROW_50030" localSheetId="5" hidden="1">'Prof Dev'!#REF!</definedName>
    <definedName name="QB_ROW_50030" localSheetId="6" hidden="1">Publications!#REF!</definedName>
    <definedName name="QB_ROW_50330" localSheetId="1" hidden="1">Admin!#REF!</definedName>
    <definedName name="QB_ROW_50330" localSheetId="2" hidden="1">'Ch Dev and Ind Mem'!$D$8</definedName>
    <definedName name="QB_ROW_50330" localSheetId="3" hidden="1">'Corp Dev'!$D$5</definedName>
    <definedName name="QB_ROW_50330" localSheetId="4" hidden="1">Events!#REF!</definedName>
    <definedName name="QB_ROW_50330" localSheetId="0" hidden="1">Overall!$D$34</definedName>
    <definedName name="QB_ROW_50330" localSheetId="5" hidden="1">'Prof Dev'!#REF!</definedName>
    <definedName name="QB_ROW_50330" localSheetId="6" hidden="1">Publications!#REF!</definedName>
    <definedName name="QB_ROW_51240" localSheetId="1" hidden="1">Admin!#REF!</definedName>
    <definedName name="QB_ROW_51240" localSheetId="2" hidden="1">'Ch Dev and Ind Mem'!#REF!</definedName>
    <definedName name="QB_ROW_51240" localSheetId="3" hidden="1">'Corp Dev'!$E$4</definedName>
    <definedName name="QB_ROW_51240" localSheetId="4" hidden="1">Events!#REF!</definedName>
    <definedName name="QB_ROW_51240" localSheetId="0" hidden="1">Overall!$E$32</definedName>
    <definedName name="QB_ROW_51240" localSheetId="5" hidden="1">'Prof Dev'!#REF!</definedName>
    <definedName name="QB_ROW_51240" localSheetId="6" hidden="1">Publications!#REF!</definedName>
    <definedName name="QB_ROW_52240" localSheetId="1" hidden="1">Admin!#REF!</definedName>
    <definedName name="QB_ROW_52240" localSheetId="2" hidden="1">'Ch Dev and Ind Mem'!$E$7</definedName>
    <definedName name="QB_ROW_52240" localSheetId="3" hidden="1">'Corp Dev'!#REF!</definedName>
    <definedName name="QB_ROW_52240" localSheetId="4" hidden="1">Events!#REF!</definedName>
    <definedName name="QB_ROW_52240" localSheetId="0" hidden="1">Overall!$E$33</definedName>
    <definedName name="QB_ROW_52240" localSheetId="5" hidden="1">'Prof Dev'!#REF!</definedName>
    <definedName name="QB_ROW_52240" localSheetId="6" hidden="1">Publications!#REF!</definedName>
    <definedName name="QB_ROW_53030" localSheetId="1" hidden="1">Admin!$D$3</definedName>
    <definedName name="QB_ROW_53030" localSheetId="2" hidden="1">'Ch Dev and Ind Mem'!#REF!</definedName>
    <definedName name="QB_ROW_53030" localSheetId="3" hidden="1">'Corp Dev'!#REF!</definedName>
    <definedName name="QB_ROW_53030" localSheetId="4" hidden="1">Events!#REF!</definedName>
    <definedName name="QB_ROW_53030" localSheetId="0" hidden="1">Overall!$D$35</definedName>
    <definedName name="QB_ROW_53030" localSheetId="5" hidden="1">'Prof Dev'!#REF!</definedName>
    <definedName name="QB_ROW_53030" localSheetId="6" hidden="1">Publications!#REF!</definedName>
    <definedName name="QB_ROW_53330" localSheetId="1" hidden="1">Admin!$D$9</definedName>
    <definedName name="QB_ROW_53330" localSheetId="2" hidden="1">'Ch Dev and Ind Mem'!#REF!</definedName>
    <definedName name="QB_ROW_53330" localSheetId="3" hidden="1">'Corp Dev'!#REF!</definedName>
    <definedName name="QB_ROW_53330" localSheetId="4" hidden="1">Events!#REF!</definedName>
    <definedName name="QB_ROW_53330" localSheetId="0" hidden="1">Overall!$D$41</definedName>
    <definedName name="QB_ROW_53330" localSheetId="5" hidden="1">'Prof Dev'!#REF!</definedName>
    <definedName name="QB_ROW_53330" localSheetId="6" hidden="1">Publications!#REF!</definedName>
    <definedName name="QB_ROW_60030" localSheetId="1" hidden="1">Admin!#REF!</definedName>
    <definedName name="QB_ROW_60030" localSheetId="2" hidden="1">'Ch Dev and Ind Mem'!#REF!</definedName>
    <definedName name="QB_ROW_60030" localSheetId="3" hidden="1">'Corp Dev'!#REF!</definedName>
    <definedName name="QB_ROW_60030" localSheetId="4" hidden="1">Events!#REF!</definedName>
    <definedName name="QB_ROW_60030" localSheetId="0" hidden="1">Overall!$D$42</definedName>
    <definedName name="QB_ROW_60030" localSheetId="5" hidden="1">'Prof Dev'!$D$23</definedName>
    <definedName name="QB_ROW_60030" localSheetId="6" hidden="1">Publications!#REF!</definedName>
    <definedName name="QB_ROW_60330" localSheetId="1" hidden="1">Admin!#REF!</definedName>
    <definedName name="QB_ROW_60330" localSheetId="2" hidden="1">'Ch Dev and Ind Mem'!#REF!</definedName>
    <definedName name="QB_ROW_60330" localSheetId="3" hidden="1">'Corp Dev'!#REF!</definedName>
    <definedName name="QB_ROW_60330" localSheetId="4" hidden="1">Events!#REF!</definedName>
    <definedName name="QB_ROW_60330" localSheetId="0" hidden="1">Overall!$D$44</definedName>
    <definedName name="QB_ROW_60330" localSheetId="5" hidden="1">'Prof Dev'!$D$25</definedName>
    <definedName name="QB_ROW_60330" localSheetId="6" hidden="1">Publications!#REF!</definedName>
    <definedName name="QB_ROW_613030" localSheetId="1" hidden="1">Admin!#REF!</definedName>
    <definedName name="QB_ROW_613030" localSheetId="2" hidden="1">'Ch Dev and Ind Mem'!$D$15</definedName>
    <definedName name="QB_ROW_613030" localSheetId="3" hidden="1">'Corp Dev'!#REF!</definedName>
    <definedName name="QB_ROW_613030" localSheetId="4" hidden="1">Events!#REF!</definedName>
    <definedName name="QB_ROW_613030" localSheetId="0" hidden="1">Overall!$D$123</definedName>
    <definedName name="QB_ROW_613030" localSheetId="5" hidden="1">'Prof Dev'!#REF!</definedName>
    <definedName name="QB_ROW_613030" localSheetId="6" hidden="1">Publications!#REF!</definedName>
    <definedName name="QB_ROW_613330" localSheetId="1" hidden="1">Admin!#REF!</definedName>
    <definedName name="QB_ROW_613330" localSheetId="2" hidden="1">'Ch Dev and Ind Mem'!$D$20</definedName>
    <definedName name="QB_ROW_613330" localSheetId="3" hidden="1">'Corp Dev'!#REF!</definedName>
    <definedName name="QB_ROW_613330" localSheetId="4" hidden="1">Events!#REF!</definedName>
    <definedName name="QB_ROW_613330" localSheetId="0" hidden="1">Overall!$D$128</definedName>
    <definedName name="QB_ROW_613330" localSheetId="5" hidden="1">'Prof Dev'!#REF!</definedName>
    <definedName name="QB_ROW_613330" localSheetId="6" hidden="1">Publications!#REF!</definedName>
    <definedName name="QB_ROW_614250" localSheetId="1" hidden="1">Admin!$F$44</definedName>
    <definedName name="QB_ROW_614250" localSheetId="2" hidden="1">'Ch Dev and Ind Mem'!#REF!</definedName>
    <definedName name="QB_ROW_614250" localSheetId="3" hidden="1">'Corp Dev'!#REF!</definedName>
    <definedName name="QB_ROW_614250" localSheetId="4" hidden="1">Events!#REF!</definedName>
    <definedName name="QB_ROW_614250" localSheetId="0" hidden="1">Overall!$F$142</definedName>
    <definedName name="QB_ROW_614250" localSheetId="5" hidden="1">'Prof Dev'!#REF!</definedName>
    <definedName name="QB_ROW_614250" localSheetId="6" hidden="1">Publications!#REF!</definedName>
    <definedName name="QB_ROW_619240" localSheetId="1" hidden="1">Admin!$E$8</definedName>
    <definedName name="QB_ROW_619240" localSheetId="2" hidden="1">'Ch Dev and Ind Mem'!#REF!</definedName>
    <definedName name="QB_ROW_619240" localSheetId="3" hidden="1">'Corp Dev'!#REF!</definedName>
    <definedName name="QB_ROW_619240" localSheetId="4" hidden="1">Events!#REF!</definedName>
    <definedName name="QB_ROW_619240" localSheetId="0" hidden="1">Overall!$E$40</definedName>
    <definedName name="QB_ROW_619240" localSheetId="5" hidden="1">'Prof Dev'!#REF!</definedName>
    <definedName name="QB_ROW_619240" localSheetId="6" hidden="1">Publications!#REF!</definedName>
    <definedName name="QB_ROW_620240" localSheetId="1" hidden="1">Admin!#REF!</definedName>
    <definedName name="QB_ROW_620240" localSheetId="2" hidden="1">'Ch Dev and Ind Mem'!$E$4</definedName>
    <definedName name="QB_ROW_620240" localSheetId="3" hidden="1">'Corp Dev'!#REF!</definedName>
    <definedName name="QB_ROW_620240" localSheetId="4" hidden="1">Events!#REF!</definedName>
    <definedName name="QB_ROW_620240" localSheetId="0" hidden="1">Overall!$E$24</definedName>
    <definedName name="QB_ROW_620240" localSheetId="5" hidden="1">'Prof Dev'!#REF!</definedName>
    <definedName name="QB_ROW_620240" localSheetId="6" hidden="1">Publications!#REF!</definedName>
    <definedName name="QB_ROW_622030" localSheetId="1" hidden="1">Admin!#REF!</definedName>
    <definedName name="QB_ROW_622030" localSheetId="2" hidden="1">'Ch Dev and Ind Mem'!$D$3</definedName>
    <definedName name="QB_ROW_622030" localSheetId="3" hidden="1">'Corp Dev'!#REF!</definedName>
    <definedName name="QB_ROW_622030" localSheetId="4" hidden="1">Events!#REF!</definedName>
    <definedName name="QB_ROW_622030" localSheetId="0" hidden="1">Overall!$D$23</definedName>
    <definedName name="QB_ROW_622030" localSheetId="5" hidden="1">'Prof Dev'!#REF!</definedName>
    <definedName name="QB_ROW_622030" localSheetId="6" hidden="1">Publications!#REF!</definedName>
    <definedName name="QB_ROW_622330" localSheetId="1" hidden="1">Admin!#REF!</definedName>
    <definedName name="QB_ROW_622330" localSheetId="2" hidden="1">'Ch Dev and Ind Mem'!$D$5</definedName>
    <definedName name="QB_ROW_622330" localSheetId="3" hidden="1">'Corp Dev'!#REF!</definedName>
    <definedName name="QB_ROW_622330" localSheetId="4" hidden="1">Events!#REF!</definedName>
    <definedName name="QB_ROW_622330" localSheetId="0" hidden="1">Overall!$D$25</definedName>
    <definedName name="QB_ROW_622330" localSheetId="5" hidden="1">'Prof Dev'!#REF!</definedName>
    <definedName name="QB_ROW_622330" localSheetId="6" hidden="1">Publications!#REF!</definedName>
    <definedName name="QB_ROW_62240" localSheetId="1" hidden="1">Admin!#REF!</definedName>
    <definedName name="QB_ROW_62240" localSheetId="2" hidden="1">'Ch Dev and Ind Mem'!#REF!</definedName>
    <definedName name="QB_ROW_62240" localSheetId="3" hidden="1">'Corp Dev'!#REF!</definedName>
    <definedName name="QB_ROW_62240" localSheetId="4" hidden="1">Events!#REF!</definedName>
    <definedName name="QB_ROW_62240" localSheetId="0" hidden="1">Overall!$E$43</definedName>
    <definedName name="QB_ROW_62240" localSheetId="5" hidden="1">'Prof Dev'!$E$24</definedName>
    <definedName name="QB_ROW_62240" localSheetId="6" hidden="1">Publications!#REF!</definedName>
    <definedName name="QB_ROW_63030" localSheetId="1" hidden="1">Admin!#REF!</definedName>
    <definedName name="QB_ROW_63030" localSheetId="2" hidden="1">'Ch Dev and Ind Mem'!#REF!</definedName>
    <definedName name="QB_ROW_63030" localSheetId="3" hidden="1">'Corp Dev'!#REF!</definedName>
    <definedName name="QB_ROW_63030" localSheetId="4" hidden="1">Events!$D$3</definedName>
    <definedName name="QB_ROW_63030" localSheetId="0" hidden="1">Overall!$D$45</definedName>
    <definedName name="QB_ROW_63030" localSheetId="5" hidden="1">'Prof Dev'!#REF!</definedName>
    <definedName name="QB_ROW_63030" localSheetId="6" hidden="1">Publications!#REF!</definedName>
    <definedName name="QB_ROW_63330" localSheetId="1" hidden="1">Admin!#REF!</definedName>
    <definedName name="QB_ROW_63330" localSheetId="2" hidden="1">'Ch Dev and Ind Mem'!#REF!</definedName>
    <definedName name="QB_ROW_63330" localSheetId="3" hidden="1">'Corp Dev'!#REF!</definedName>
    <definedName name="QB_ROW_63330" localSheetId="4" hidden="1">Events!$D$7</definedName>
    <definedName name="QB_ROW_63330" localSheetId="0" hidden="1">Overall!$D$49</definedName>
    <definedName name="QB_ROW_63330" localSheetId="5" hidden="1">'Prof Dev'!#REF!</definedName>
    <definedName name="QB_ROW_63330" localSheetId="6" hidden="1">Publications!#REF!</definedName>
    <definedName name="QB_ROW_67030" localSheetId="1" hidden="1">Admin!#REF!</definedName>
    <definedName name="QB_ROW_67030" localSheetId="2" hidden="1">'Ch Dev and Ind Mem'!#REF!</definedName>
    <definedName name="QB_ROW_67030" localSheetId="3" hidden="1">'Corp Dev'!#REF!</definedName>
    <definedName name="QB_ROW_67030" localSheetId="4" hidden="1">Events!$D$8</definedName>
    <definedName name="QB_ROW_67030" localSheetId="0" hidden="1">Overall!$D$50</definedName>
    <definedName name="QB_ROW_67030" localSheetId="5" hidden="1">'Prof Dev'!#REF!</definedName>
    <definedName name="QB_ROW_67030" localSheetId="6" hidden="1">Publications!#REF!</definedName>
    <definedName name="QB_ROW_67330" localSheetId="1" hidden="1">Admin!#REF!</definedName>
    <definedName name="QB_ROW_67330" localSheetId="2" hidden="1">'Ch Dev and Ind Mem'!#REF!</definedName>
    <definedName name="QB_ROW_67330" localSheetId="3" hidden="1">'Corp Dev'!#REF!</definedName>
    <definedName name="QB_ROW_67330" localSheetId="4" hidden="1">Events!$D$23</definedName>
    <definedName name="QB_ROW_67330" localSheetId="0" hidden="1">Overall!$D$65</definedName>
    <definedName name="QB_ROW_67330" localSheetId="5" hidden="1">'Prof Dev'!#REF!</definedName>
    <definedName name="QB_ROW_67330" localSheetId="6" hidden="1">Publications!#REF!</definedName>
    <definedName name="QB_ROW_676240" localSheetId="1" hidden="1">Admin!$E$7</definedName>
    <definedName name="QB_ROW_676240" localSheetId="2" hidden="1">'Ch Dev and Ind Mem'!#REF!</definedName>
    <definedName name="QB_ROW_676240" localSheetId="3" hidden="1">'Corp Dev'!#REF!</definedName>
    <definedName name="QB_ROW_676240" localSheetId="4" hidden="1">Events!#REF!</definedName>
    <definedName name="QB_ROW_676240" localSheetId="0" hidden="1">Overall!$E$39</definedName>
    <definedName name="QB_ROW_676240" localSheetId="5" hidden="1">'Prof Dev'!#REF!</definedName>
    <definedName name="QB_ROW_676240" localSheetId="6" hidden="1">Publications!#REF!</definedName>
    <definedName name="QB_ROW_686250" localSheetId="1" hidden="1">Admin!$F$25</definedName>
    <definedName name="QB_ROW_686250" localSheetId="2" hidden="1">'Ch Dev and Ind Mem'!#REF!</definedName>
    <definedName name="QB_ROW_686250" localSheetId="3" hidden="1">'Corp Dev'!#REF!</definedName>
    <definedName name="QB_ROW_686250" localSheetId="4" hidden="1">Events!#REF!</definedName>
    <definedName name="QB_ROW_686250" localSheetId="0" hidden="1">Overall!$F$97</definedName>
    <definedName name="QB_ROW_686250" localSheetId="5" hidden="1">'Prof Dev'!#REF!</definedName>
    <definedName name="QB_ROW_686250" localSheetId="6" hidden="1">Publications!#REF!</definedName>
    <definedName name="QB_ROW_717260" localSheetId="1" hidden="1">Admin!$G$17</definedName>
    <definedName name="QB_ROW_717260" localSheetId="2" hidden="1">'Ch Dev and Ind Mem'!#REF!</definedName>
    <definedName name="QB_ROW_717260" localSheetId="3" hidden="1">'Corp Dev'!#REF!</definedName>
    <definedName name="QB_ROW_717260" localSheetId="4" hidden="1">Events!#REF!</definedName>
    <definedName name="QB_ROW_717260" localSheetId="0" hidden="1">Overall!$G$89</definedName>
    <definedName name="QB_ROW_717260" localSheetId="5" hidden="1">'Prof Dev'!#REF!</definedName>
    <definedName name="QB_ROW_717260" localSheetId="6" hidden="1">Publications!#REF!</definedName>
    <definedName name="QB_ROW_776240" localSheetId="1" hidden="1">Admin!$E$47</definedName>
    <definedName name="QB_ROW_776240" localSheetId="2" hidden="1">'Ch Dev and Ind Mem'!#REF!</definedName>
    <definedName name="QB_ROW_776240" localSheetId="3" hidden="1">'Corp Dev'!#REF!</definedName>
    <definedName name="QB_ROW_776240" localSheetId="4" hidden="1">Events!#REF!</definedName>
    <definedName name="QB_ROW_776240" localSheetId="0" hidden="1">Overall!$E$145</definedName>
    <definedName name="QB_ROW_776240" localSheetId="5" hidden="1">'Prof Dev'!#REF!</definedName>
    <definedName name="QB_ROW_776240" localSheetId="6" hidden="1">Publications!#REF!</definedName>
    <definedName name="QB_ROW_783260" localSheetId="1" hidden="1">Admin!$G$37</definedName>
    <definedName name="QB_ROW_783260" localSheetId="2" hidden="1">'Ch Dev and Ind Mem'!#REF!</definedName>
    <definedName name="QB_ROW_783260" localSheetId="3" hidden="1">'Corp Dev'!#REF!</definedName>
    <definedName name="QB_ROW_783260" localSheetId="4" hidden="1">Events!#REF!</definedName>
    <definedName name="QB_ROW_783260" localSheetId="0" hidden="1">Overall!$G$135</definedName>
    <definedName name="QB_ROW_783260" localSheetId="5" hidden="1">'Prof Dev'!#REF!</definedName>
    <definedName name="QB_ROW_783260" localSheetId="6" hidden="1">Publications!#REF!</definedName>
    <definedName name="QB_ROW_784260" localSheetId="1" hidden="1">Admin!$G$34</definedName>
    <definedName name="QB_ROW_784260" localSheetId="2" hidden="1">'Ch Dev and Ind Mem'!#REF!</definedName>
    <definedName name="QB_ROW_784260" localSheetId="3" hidden="1">'Corp Dev'!#REF!</definedName>
    <definedName name="QB_ROW_784260" localSheetId="4" hidden="1">Events!#REF!</definedName>
    <definedName name="QB_ROW_784260" localSheetId="0" hidden="1">Overall!$G$132</definedName>
    <definedName name="QB_ROW_784260" localSheetId="5" hidden="1">'Prof Dev'!#REF!</definedName>
    <definedName name="QB_ROW_784260" localSheetId="6" hidden="1">Publications!#REF!</definedName>
    <definedName name="QB_ROW_785260" localSheetId="1" hidden="1">Admin!$G$35</definedName>
    <definedName name="QB_ROW_785260" localSheetId="2" hidden="1">'Ch Dev and Ind Mem'!#REF!</definedName>
    <definedName name="QB_ROW_785260" localSheetId="3" hidden="1">'Corp Dev'!#REF!</definedName>
    <definedName name="QB_ROW_785260" localSheetId="4" hidden="1">Events!#REF!</definedName>
    <definedName name="QB_ROW_785260" localSheetId="0" hidden="1">Overall!$G$133</definedName>
    <definedName name="QB_ROW_785260" localSheetId="5" hidden="1">'Prof Dev'!#REF!</definedName>
    <definedName name="QB_ROW_785260" localSheetId="6" hidden="1">Publications!#REF!</definedName>
    <definedName name="QB_ROW_798240" localSheetId="1" hidden="1">Admin!#REF!</definedName>
    <definedName name="QB_ROW_798240" localSheetId="2" hidden="1">'Ch Dev and Ind Mem'!$E$19</definedName>
    <definedName name="QB_ROW_798240" localSheetId="3" hidden="1">'Corp Dev'!#REF!</definedName>
    <definedName name="QB_ROW_798240" localSheetId="4" hidden="1">Events!#REF!</definedName>
    <definedName name="QB_ROW_798240" localSheetId="0" hidden="1">Overall!$E$127</definedName>
    <definedName name="QB_ROW_798240" localSheetId="5" hidden="1">'Prof Dev'!#REF!</definedName>
    <definedName name="QB_ROW_798240" localSheetId="6" hidden="1">Publications!#REF!</definedName>
    <definedName name="QB_ROW_800040" localSheetId="1" hidden="1">Admin!$E$15</definedName>
    <definedName name="QB_ROW_800040" localSheetId="2" hidden="1">'Ch Dev and Ind Mem'!#REF!</definedName>
    <definedName name="QB_ROW_800040" localSheetId="3" hidden="1">'Corp Dev'!#REF!</definedName>
    <definedName name="QB_ROW_800040" localSheetId="4" hidden="1">Events!#REF!</definedName>
    <definedName name="QB_ROW_800040" localSheetId="0" hidden="1">Overall!$E$87</definedName>
    <definedName name="QB_ROW_800040" localSheetId="5" hidden="1">'Prof Dev'!#REF!</definedName>
    <definedName name="QB_ROW_800040" localSheetId="6" hidden="1">Publications!#REF!</definedName>
    <definedName name="QB_ROW_800340" localSheetId="1" hidden="1">Admin!$E$21</definedName>
    <definedName name="QB_ROW_800340" localSheetId="2" hidden="1">'Ch Dev and Ind Mem'!#REF!</definedName>
    <definedName name="QB_ROW_800340" localSheetId="3" hidden="1">'Corp Dev'!#REF!</definedName>
    <definedName name="QB_ROW_800340" localSheetId="4" hidden="1">Events!#REF!</definedName>
    <definedName name="QB_ROW_800340" localSheetId="0" hidden="1">Overall!$E$93</definedName>
    <definedName name="QB_ROW_800340" localSheetId="5" hidden="1">'Prof Dev'!#REF!</definedName>
    <definedName name="QB_ROW_800340" localSheetId="6" hidden="1">Publications!#REF!</definedName>
    <definedName name="QB_ROW_803250" localSheetId="1" hidden="1">Admin!$F$20</definedName>
    <definedName name="QB_ROW_803250" localSheetId="2" hidden="1">'Ch Dev and Ind Mem'!#REF!</definedName>
    <definedName name="QB_ROW_803250" localSheetId="3" hidden="1">'Corp Dev'!#REF!</definedName>
    <definedName name="QB_ROW_803250" localSheetId="4" hidden="1">Events!#REF!</definedName>
    <definedName name="QB_ROW_803250" localSheetId="0" hidden="1">Overall!$F$92</definedName>
    <definedName name="QB_ROW_803250" localSheetId="5" hidden="1">'Prof Dev'!#REF!</definedName>
    <definedName name="QB_ROW_803250" localSheetId="6" hidden="1">Publications!#REF!</definedName>
    <definedName name="QB_ROW_807250" localSheetId="1" hidden="1">Admin!$F$19</definedName>
    <definedName name="QB_ROW_807250" localSheetId="2" hidden="1">'Ch Dev and Ind Mem'!#REF!</definedName>
    <definedName name="QB_ROW_807250" localSheetId="3" hidden="1">'Corp Dev'!#REF!</definedName>
    <definedName name="QB_ROW_807250" localSheetId="4" hidden="1">Events!#REF!</definedName>
    <definedName name="QB_ROW_807250" localSheetId="0" hidden="1">Overall!$F$91</definedName>
    <definedName name="QB_ROW_807250" localSheetId="5" hidden="1">'Prof Dev'!#REF!</definedName>
    <definedName name="QB_ROW_807250" localSheetId="6" hidden="1">Publications!#REF!</definedName>
    <definedName name="QB_ROW_822240" localSheetId="1" hidden="1">Admin!#REF!</definedName>
    <definedName name="QB_ROW_822240" localSheetId="2" hidden="1">'Ch Dev and Ind Mem'!$E$18</definedName>
    <definedName name="QB_ROW_822240" localSheetId="3" hidden="1">'Corp Dev'!#REF!</definedName>
    <definedName name="QB_ROW_822240" localSheetId="4" hidden="1">Events!#REF!</definedName>
    <definedName name="QB_ROW_822240" localSheetId="0" hidden="1">Overall!$E$126</definedName>
    <definedName name="QB_ROW_822240" localSheetId="5" hidden="1">'Prof Dev'!#REF!</definedName>
    <definedName name="QB_ROW_822240" localSheetId="6" hidden="1">Publications!#REF!</definedName>
    <definedName name="QB_ROW_823240" localSheetId="1" hidden="1">Admin!#REF!</definedName>
    <definedName name="QB_ROW_823240" localSheetId="2" hidden="1">'Ch Dev and Ind Mem'!#REF!</definedName>
    <definedName name="QB_ROW_823240" localSheetId="3" hidden="1">'Corp Dev'!$E$11</definedName>
    <definedName name="QB_ROW_823240" localSheetId="4" hidden="1">Events!#REF!</definedName>
    <definedName name="QB_ROW_823240" localSheetId="0" hidden="1">Overall!$E$108</definedName>
    <definedName name="QB_ROW_823240" localSheetId="5" hidden="1">'Prof Dev'!#REF!</definedName>
    <definedName name="QB_ROW_823240" localSheetId="6" hidden="1">Publications!#REF!</definedName>
    <definedName name="QB_ROW_836030" localSheetId="1" hidden="1">Admin!#REF!</definedName>
    <definedName name="QB_ROW_836030" localSheetId="2" hidden="1">'Ch Dev and Ind Mem'!#REF!</definedName>
    <definedName name="QB_ROW_836030" localSheetId="3" hidden="1">'Corp Dev'!#REF!</definedName>
    <definedName name="QB_ROW_836030" localSheetId="4" hidden="1">Events!#REF!</definedName>
    <definedName name="QB_ROW_836030" localSheetId="0" hidden="1">Overall!$D$4</definedName>
    <definedName name="QB_ROW_836030" localSheetId="5" hidden="1">'Prof Dev'!$D$4</definedName>
    <definedName name="QB_ROW_836030" localSheetId="6" hidden="1">Publications!#REF!</definedName>
    <definedName name="QB_ROW_836330" localSheetId="1" hidden="1">Admin!#REF!</definedName>
    <definedName name="QB_ROW_836330" localSheetId="2" hidden="1">'Ch Dev and Ind Mem'!#REF!</definedName>
    <definedName name="QB_ROW_836330" localSheetId="3" hidden="1">'Corp Dev'!#REF!</definedName>
    <definedName name="QB_ROW_836330" localSheetId="4" hidden="1">Events!#REF!</definedName>
    <definedName name="QB_ROW_836330" localSheetId="0" hidden="1">Overall!$D$19</definedName>
    <definedName name="QB_ROW_836330" localSheetId="5" hidden="1">'Prof Dev'!$D$19</definedName>
    <definedName name="QB_ROW_836330" localSheetId="6" hidden="1">Publications!#REF!</definedName>
    <definedName name="QB_ROW_837030" localSheetId="1" hidden="1">Admin!#REF!</definedName>
    <definedName name="QB_ROW_837030" localSheetId="2" hidden="1">'Ch Dev and Ind Mem'!#REF!</definedName>
    <definedName name="QB_ROW_837030" localSheetId="3" hidden="1">'Corp Dev'!#REF!</definedName>
    <definedName name="QB_ROW_837030" localSheetId="4" hidden="1">Events!#REF!</definedName>
    <definedName name="QB_ROW_837030" localSheetId="0" hidden="1">Overall!$D$73</definedName>
    <definedName name="QB_ROW_837030" localSheetId="5" hidden="1">'Prof Dev'!$D$32</definedName>
    <definedName name="QB_ROW_837030" localSheetId="6" hidden="1">Publications!#REF!</definedName>
    <definedName name="QB_ROW_837330" localSheetId="1" hidden="1">Admin!#REF!</definedName>
    <definedName name="QB_ROW_837330" localSheetId="2" hidden="1">'Ch Dev and Ind Mem'!#REF!</definedName>
    <definedName name="QB_ROW_837330" localSheetId="3" hidden="1">'Corp Dev'!#REF!</definedName>
    <definedName name="QB_ROW_837330" localSheetId="4" hidden="1">Events!#REF!</definedName>
    <definedName name="QB_ROW_837330" localSheetId="0" hidden="1">Overall!$D$85</definedName>
    <definedName name="QB_ROW_837330" localSheetId="5" hidden="1">'Prof Dev'!$D$39</definedName>
    <definedName name="QB_ROW_837330" localSheetId="6" hidden="1">Publications!#REF!</definedName>
    <definedName name="QB_ROW_845040" localSheetId="1" hidden="1">Admin!$E$42</definedName>
    <definedName name="QB_ROW_845040" localSheetId="2" hidden="1">'Ch Dev and Ind Mem'!#REF!</definedName>
    <definedName name="QB_ROW_845040" localSheetId="3" hidden="1">'Corp Dev'!#REF!</definedName>
    <definedName name="QB_ROW_845040" localSheetId="4" hidden="1">Events!#REF!</definedName>
    <definedName name="QB_ROW_845040" localSheetId="0" hidden="1">Overall!$E$140</definedName>
    <definedName name="QB_ROW_845040" localSheetId="5" hidden="1">'Prof Dev'!#REF!</definedName>
    <definedName name="QB_ROW_845040" localSheetId="6" hidden="1">Publications!#REF!</definedName>
    <definedName name="QB_ROW_845340" localSheetId="1" hidden="1">Admin!$E$46</definedName>
    <definedName name="QB_ROW_845340" localSheetId="2" hidden="1">'Ch Dev and Ind Mem'!#REF!</definedName>
    <definedName name="QB_ROW_845340" localSheetId="3" hidden="1">'Corp Dev'!#REF!</definedName>
    <definedName name="QB_ROW_845340" localSheetId="4" hidden="1">Events!#REF!</definedName>
    <definedName name="QB_ROW_845340" localSheetId="0" hidden="1">Overall!$E$144</definedName>
    <definedName name="QB_ROW_845340" localSheetId="5" hidden="1">'Prof Dev'!#REF!</definedName>
    <definedName name="QB_ROW_845340" localSheetId="6" hidden="1">Publications!#REF!</definedName>
    <definedName name="QB_ROW_847040" localSheetId="1" hidden="1">Admin!$E$32</definedName>
    <definedName name="QB_ROW_847040" localSheetId="2" hidden="1">'Ch Dev and Ind Mem'!#REF!</definedName>
    <definedName name="QB_ROW_847040" localSheetId="3" hidden="1">'Corp Dev'!#REF!</definedName>
    <definedName name="QB_ROW_847040" localSheetId="4" hidden="1">Events!#REF!</definedName>
    <definedName name="QB_ROW_847040" localSheetId="0" hidden="1">Overall!$E$130</definedName>
    <definedName name="QB_ROW_847040" localSheetId="5" hidden="1">'Prof Dev'!#REF!</definedName>
    <definedName name="QB_ROW_847040" localSheetId="6" hidden="1">Publications!#REF!</definedName>
    <definedName name="QB_ROW_847340" localSheetId="1" hidden="1">Admin!$E$41</definedName>
    <definedName name="QB_ROW_847340" localSheetId="2" hidden="1">'Ch Dev and Ind Mem'!#REF!</definedName>
    <definedName name="QB_ROW_847340" localSheetId="3" hidden="1">'Corp Dev'!#REF!</definedName>
    <definedName name="QB_ROW_847340" localSheetId="4" hidden="1">Events!#REF!</definedName>
    <definedName name="QB_ROW_847340" localSheetId="0" hidden="1">Overall!$E$139</definedName>
    <definedName name="QB_ROW_847340" localSheetId="5" hidden="1">'Prof Dev'!#REF!</definedName>
    <definedName name="QB_ROW_847340" localSheetId="6" hidden="1">Publications!#REF!</definedName>
    <definedName name="QB_ROW_848050" localSheetId="1" hidden="1">Admin!$F$33</definedName>
    <definedName name="QB_ROW_848050" localSheetId="2" hidden="1">'Ch Dev and Ind Mem'!#REF!</definedName>
    <definedName name="QB_ROW_848050" localSheetId="3" hidden="1">'Corp Dev'!#REF!</definedName>
    <definedName name="QB_ROW_848050" localSheetId="4" hidden="1">Events!#REF!</definedName>
    <definedName name="QB_ROW_848050" localSheetId="0" hidden="1">Overall!$F$131</definedName>
    <definedName name="QB_ROW_848050" localSheetId="5" hidden="1">'Prof Dev'!#REF!</definedName>
    <definedName name="QB_ROW_848050" localSheetId="6" hidden="1">Publications!#REF!</definedName>
    <definedName name="QB_ROW_848350" localSheetId="1" hidden="1">Admin!$F$38</definedName>
    <definedName name="QB_ROW_848350" localSheetId="2" hidden="1">'Ch Dev and Ind Mem'!#REF!</definedName>
    <definedName name="QB_ROW_848350" localSheetId="3" hidden="1">'Corp Dev'!#REF!</definedName>
    <definedName name="QB_ROW_848350" localSheetId="4" hidden="1">Events!#REF!</definedName>
    <definedName name="QB_ROW_848350" localSheetId="0" hidden="1">Overall!$F$136</definedName>
    <definedName name="QB_ROW_848350" localSheetId="5" hidden="1">'Prof Dev'!#REF!</definedName>
    <definedName name="QB_ROW_848350" localSheetId="6" hidden="1">Publications!#REF!</definedName>
    <definedName name="QB_ROW_849050" localSheetId="1" hidden="1">Admin!$F$16</definedName>
    <definedName name="QB_ROW_849050" localSheetId="2" hidden="1">'Ch Dev and Ind Mem'!#REF!</definedName>
    <definedName name="QB_ROW_849050" localSheetId="3" hidden="1">'Corp Dev'!#REF!</definedName>
    <definedName name="QB_ROW_849050" localSheetId="4" hidden="1">Events!#REF!</definedName>
    <definedName name="QB_ROW_849050" localSheetId="0" hidden="1">Overall!$F$88</definedName>
    <definedName name="QB_ROW_849050" localSheetId="5" hidden="1">'Prof Dev'!#REF!</definedName>
    <definedName name="QB_ROW_849050" localSheetId="6" hidden="1">Publications!#REF!</definedName>
    <definedName name="QB_ROW_849350" localSheetId="1" hidden="1">Admin!$F$18</definedName>
    <definedName name="QB_ROW_849350" localSheetId="2" hidden="1">'Ch Dev and Ind Mem'!#REF!</definedName>
    <definedName name="QB_ROW_849350" localSheetId="3" hidden="1">'Corp Dev'!#REF!</definedName>
    <definedName name="QB_ROW_849350" localSheetId="4" hidden="1">Events!#REF!</definedName>
    <definedName name="QB_ROW_849350" localSheetId="0" hidden="1">Overall!$F$90</definedName>
    <definedName name="QB_ROW_849350" localSheetId="5" hidden="1">'Prof Dev'!#REF!</definedName>
    <definedName name="QB_ROW_849350" localSheetId="6" hidden="1">Publications!#REF!</definedName>
    <definedName name="QB_ROW_850240" localSheetId="1" hidden="1">Admin!#REF!</definedName>
    <definedName name="QB_ROW_850240" localSheetId="2" hidden="1">'Ch Dev and Ind Mem'!$E$17</definedName>
    <definedName name="QB_ROW_850240" localSheetId="3" hidden="1">'Corp Dev'!#REF!</definedName>
    <definedName name="QB_ROW_850240" localSheetId="4" hidden="1">Events!#REF!</definedName>
    <definedName name="QB_ROW_850240" localSheetId="0" hidden="1">Overall!$E$125</definedName>
    <definedName name="QB_ROW_850240" localSheetId="5" hidden="1">'Prof Dev'!#REF!</definedName>
    <definedName name="QB_ROW_850240" localSheetId="6" hidden="1">Publications!#REF!</definedName>
    <definedName name="QB_ROW_852240" localSheetId="1" hidden="1">Admin!#REF!</definedName>
    <definedName name="QB_ROW_852240" localSheetId="2" hidden="1">'Ch Dev and Ind Mem'!#REF!</definedName>
    <definedName name="QB_ROW_852240" localSheetId="3" hidden="1">'Corp Dev'!$E$10</definedName>
    <definedName name="QB_ROW_852240" localSheetId="4" hidden="1">Events!#REF!</definedName>
    <definedName name="QB_ROW_852240" localSheetId="0" hidden="1">Overall!$E$107</definedName>
    <definedName name="QB_ROW_852240" localSheetId="5" hidden="1">'Prof Dev'!#REF!</definedName>
    <definedName name="QB_ROW_852240" localSheetId="6" hidden="1">Publications!#REF!</definedName>
    <definedName name="QB_ROW_86311" localSheetId="1" hidden="1">Admin!$B$11</definedName>
    <definedName name="QB_ROW_86311" localSheetId="2" hidden="1">'Ch Dev and Ind Mem'!$B$10</definedName>
    <definedName name="QB_ROW_86311" localSheetId="3" hidden="1">'Corp Dev'!$B$7</definedName>
    <definedName name="QB_ROW_86311" localSheetId="4" hidden="1">Events!$B$25</definedName>
    <definedName name="QB_ROW_86311" localSheetId="0" hidden="1">Overall!$B$67</definedName>
    <definedName name="QB_ROW_86311" localSheetId="5" hidden="1">'Prof Dev'!$B$27</definedName>
    <definedName name="QB_ROW_86311" localSheetId="6" hidden="1">Publications!$B$9</definedName>
    <definedName name="QB_ROW_87030" localSheetId="1" hidden="1">Admin!$D$14</definedName>
    <definedName name="QB_ROW_87030" localSheetId="2" hidden="1">'Ch Dev and Ind Mem'!#REF!</definedName>
    <definedName name="QB_ROW_87030" localSheetId="3" hidden="1">'Corp Dev'!#REF!</definedName>
    <definedName name="QB_ROW_87030" localSheetId="4" hidden="1">Events!#REF!</definedName>
    <definedName name="QB_ROW_87030" localSheetId="0" hidden="1">Overall!$D$86</definedName>
    <definedName name="QB_ROW_87030" localSheetId="5" hidden="1">'Prof Dev'!#REF!</definedName>
    <definedName name="QB_ROW_87030" localSheetId="6" hidden="1">Publications!#REF!</definedName>
    <definedName name="QB_ROW_871240" localSheetId="1" hidden="1">Admin!#REF!</definedName>
    <definedName name="QB_ROW_871240" localSheetId="2" hidden="1">'Ch Dev and Ind Mem'!$E$16</definedName>
    <definedName name="QB_ROW_871240" localSheetId="3" hidden="1">'Corp Dev'!#REF!</definedName>
    <definedName name="QB_ROW_871240" localSheetId="4" hidden="1">Events!#REF!</definedName>
    <definedName name="QB_ROW_871240" localSheetId="0" hidden="1">Overall!$E$124</definedName>
    <definedName name="QB_ROW_871240" localSheetId="5" hidden="1">'Prof Dev'!#REF!</definedName>
    <definedName name="QB_ROW_871240" localSheetId="6" hidden="1">Publications!#REF!</definedName>
    <definedName name="QB_ROW_87330" localSheetId="1" hidden="1">Admin!$D$30</definedName>
    <definedName name="QB_ROW_87330" localSheetId="2" hidden="1">'Ch Dev and Ind Mem'!#REF!</definedName>
    <definedName name="QB_ROW_87330" localSheetId="3" hidden="1">'Corp Dev'!#REF!</definedName>
    <definedName name="QB_ROW_87330" localSheetId="4" hidden="1">Events!#REF!</definedName>
    <definedName name="QB_ROW_87330" localSheetId="0" hidden="1">Overall!$D$102</definedName>
    <definedName name="QB_ROW_87330" localSheetId="5" hidden="1">'Prof Dev'!#REF!</definedName>
    <definedName name="QB_ROW_87330" localSheetId="6" hidden="1">Publications!#REF!</definedName>
    <definedName name="QB_ROW_877240" localSheetId="1" hidden="1">Admin!#REF!</definedName>
    <definedName name="QB_ROW_877240" localSheetId="2" hidden="1">'Ch Dev and Ind Mem'!$E$13</definedName>
    <definedName name="QB_ROW_877240" localSheetId="3" hidden="1">'Corp Dev'!#REF!</definedName>
    <definedName name="QB_ROW_877240" localSheetId="4" hidden="1">Events!#REF!</definedName>
    <definedName name="QB_ROW_877240" localSheetId="0" hidden="1">Overall!$E$104</definedName>
    <definedName name="QB_ROW_877240" localSheetId="5" hidden="1">'Prof Dev'!#REF!</definedName>
    <definedName name="QB_ROW_877240" localSheetId="6" hidden="1">Publications!#REF!</definedName>
    <definedName name="QB_ROW_89240" localSheetId="1" hidden="1">Admin!$E$23</definedName>
    <definedName name="QB_ROW_89240" localSheetId="2" hidden="1">'Ch Dev and Ind Mem'!#REF!</definedName>
    <definedName name="QB_ROW_89240" localSheetId="3" hidden="1">'Corp Dev'!#REF!</definedName>
    <definedName name="QB_ROW_89240" localSheetId="4" hidden="1">Events!#REF!</definedName>
    <definedName name="QB_ROW_89240" localSheetId="0" hidden="1">Overall!$E$95</definedName>
    <definedName name="QB_ROW_89240" localSheetId="5" hidden="1">'Prof Dev'!#REF!</definedName>
    <definedName name="QB_ROW_89240" localSheetId="6" hidden="1">Publications!#REF!</definedName>
    <definedName name="QB_ROW_960240" localSheetId="1" hidden="1">Admin!#REF!</definedName>
    <definedName name="QB_ROW_960240" localSheetId="2" hidden="1">'Ch Dev and Ind Mem'!#REF!</definedName>
    <definedName name="QB_ROW_960240" localSheetId="3" hidden="1">'Corp Dev'!#REF!</definedName>
    <definedName name="QB_ROW_960240" localSheetId="4" hidden="1">Events!#REF!</definedName>
    <definedName name="QB_ROW_960240" localSheetId="0" hidden="1">Overall!$E$119</definedName>
    <definedName name="QB_ROW_960240" localSheetId="5" hidden="1">'Prof Dev'!#REF!</definedName>
    <definedName name="QB_ROW_960240" localSheetId="6" hidden="1">Publications!$E$15</definedName>
    <definedName name="QB_ROW_965240" localSheetId="1" hidden="1">Admin!#REF!</definedName>
    <definedName name="QB_ROW_965240" localSheetId="2" hidden="1">'Ch Dev and Ind Mem'!#REF!</definedName>
    <definedName name="QB_ROW_965240" localSheetId="3" hidden="1">'Corp Dev'!#REF!</definedName>
    <definedName name="QB_ROW_965240" localSheetId="4" hidden="1">Events!#REF!</definedName>
    <definedName name="QB_ROW_965240" localSheetId="0" hidden="1">Overall!$E$27</definedName>
    <definedName name="QB_ROW_965240" localSheetId="5" hidden="1">'Prof Dev'!#REF!</definedName>
    <definedName name="QB_ROW_965240" localSheetId="6" hidden="1">Publications!$E$4</definedName>
    <definedName name="QB_ROW_99240" localSheetId="1" hidden="1">Admin!$E$28</definedName>
    <definedName name="QB_ROW_99240" localSheetId="2" hidden="1">'Ch Dev and Ind Mem'!#REF!</definedName>
    <definedName name="QB_ROW_99240" localSheetId="3" hidden="1">'Corp Dev'!#REF!</definedName>
    <definedName name="QB_ROW_99240" localSheetId="4" hidden="1">Events!#REF!</definedName>
    <definedName name="QB_ROW_99240" localSheetId="0" hidden="1">Overall!$E$100</definedName>
    <definedName name="QB_ROW_99240" localSheetId="5" hidden="1">'Prof Dev'!#REF!</definedName>
    <definedName name="QB_ROW_99240" localSheetId="6" hidden="1">Publications!#REF!</definedName>
    <definedName name="QBCANSUPPORTUPDATE" localSheetId="1">TRUE</definedName>
    <definedName name="QBCANSUPPORTUPDATE" localSheetId="2">TRUE</definedName>
    <definedName name="QBCANSUPPORTUPDATE" localSheetId="3">TRUE</definedName>
    <definedName name="QBCANSUPPORTUPDATE" localSheetId="4">TRUE</definedName>
    <definedName name="QBCANSUPPORTUPDATE" localSheetId="0">TRUE</definedName>
    <definedName name="QBCANSUPPORTUPDATE" localSheetId="5">TRUE</definedName>
    <definedName name="QBCANSUPPORTUPDATE" localSheetId="6">TRUE</definedName>
    <definedName name="QBCOMPANYFILENAME" localSheetId="1">"C:\Users\jgaid\Documents\DATA\QuickBooks\ITEA-QB-2019.QBW"</definedName>
    <definedName name="QBCOMPANYFILENAME" localSheetId="2">"C:\Users\jgaid\Documents\DATA\QuickBooks\ITEA-QB-2019.QBW"</definedName>
    <definedName name="QBCOMPANYFILENAME" localSheetId="3">"C:\Users\jgaid\Documents\DATA\QuickBooks\ITEA-QB-2019.QBW"</definedName>
    <definedName name="QBCOMPANYFILENAME" localSheetId="4">"C:\Users\jgaid\Documents\DATA\QuickBooks\ITEA-QB-2019.QBW"</definedName>
    <definedName name="QBCOMPANYFILENAME" localSheetId="0">"C:\Users\jgaid\Documents\DATA\QuickBooks\ITEA-QB-2019.QBW"</definedName>
    <definedName name="QBCOMPANYFILENAME" localSheetId="5">"C:\Users\jgaid\Documents\DATA\QuickBooks\ITEA-QB-2019.QBW"</definedName>
    <definedName name="QBCOMPANYFILENAME" localSheetId="6">"C:\Users\jgaid\Documents\DATA\QuickBooks\ITEA-QB-2019.QBW"</definedName>
    <definedName name="QBENDDATE" localSheetId="1">20201231</definedName>
    <definedName name="QBENDDATE" localSheetId="2">20201231</definedName>
    <definedName name="QBENDDATE" localSheetId="3">20201231</definedName>
    <definedName name="QBENDDATE" localSheetId="4">20201231</definedName>
    <definedName name="QBENDDATE" localSheetId="0">20201231</definedName>
    <definedName name="QBENDDATE" localSheetId="5">20201231</definedName>
    <definedName name="QBENDDATE" localSheetId="6">20201231</definedName>
    <definedName name="QBHEADERSONSCREEN" localSheetId="1">FALSE</definedName>
    <definedName name="QBHEADERSONSCREEN" localSheetId="2">FALSE</definedName>
    <definedName name="QBHEADERSONSCREEN" localSheetId="3">FALSE</definedName>
    <definedName name="QBHEADERSONSCREEN" localSheetId="4">FALSE</definedName>
    <definedName name="QBHEADERSONSCREEN" localSheetId="0">FALSE</definedName>
    <definedName name="QBHEADERSONSCREEN" localSheetId="5">FALSE</definedName>
    <definedName name="QBHEADERSONSCREEN" localSheetId="6">FALSE</definedName>
    <definedName name="QBMETADATASIZE" localSheetId="1">5907</definedName>
    <definedName name="QBMETADATASIZE" localSheetId="2">5907</definedName>
    <definedName name="QBMETADATASIZE" localSheetId="3">5907</definedName>
    <definedName name="QBMETADATASIZE" localSheetId="4">5907</definedName>
    <definedName name="QBMETADATASIZE" localSheetId="0">5907</definedName>
    <definedName name="QBMETADATASIZE" localSheetId="5">5907</definedName>
    <definedName name="QBMETADATASIZE" localSheetId="6">5907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0">TRUE</definedName>
    <definedName name="QBPRESERVECOLOR" localSheetId="5">TRUE</definedName>
    <definedName name="QBPRESERVECOLOR" localSheetId="6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0">TRUE</definedName>
    <definedName name="QBPRESERVEFONT" localSheetId="5">TRUE</definedName>
    <definedName name="QBPRESERVEFONT" localSheetId="6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0">TRUE</definedName>
    <definedName name="QBPRESERVEROWHEIGHT" localSheetId="5">TRUE</definedName>
    <definedName name="QBPRESERVEROWHEIGHT" localSheetId="6">TRUE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0">FALSE</definedName>
    <definedName name="QBPRESERVESPACE" localSheetId="5">FALSE</definedName>
    <definedName name="QBPRESERVESPACE" localSheetId="6">FALSE</definedName>
    <definedName name="QBREPORTCOLAXIS" localSheetId="1">8</definedName>
    <definedName name="QBREPORTCOLAXIS" localSheetId="2">8</definedName>
    <definedName name="QBREPORTCOLAXIS" localSheetId="3">8</definedName>
    <definedName name="QBREPORTCOLAXIS" localSheetId="4">8</definedName>
    <definedName name="QBREPORTCOLAXIS" localSheetId="0">8</definedName>
    <definedName name="QBREPORTCOLAXIS" localSheetId="5">8</definedName>
    <definedName name="QBREPORTCOLAXIS" localSheetId="6">8</definedName>
    <definedName name="QBREPORTCOMPANYID" localSheetId="1">"d6ec16ab3f694ab38bde9a2b5375e829"</definedName>
    <definedName name="QBREPORTCOMPANYID" localSheetId="2">"d6ec16ab3f694ab38bde9a2b5375e829"</definedName>
    <definedName name="QBREPORTCOMPANYID" localSheetId="3">"d6ec16ab3f694ab38bde9a2b5375e829"</definedName>
    <definedName name="QBREPORTCOMPANYID" localSheetId="4">"d6ec16ab3f694ab38bde9a2b5375e829"</definedName>
    <definedName name="QBREPORTCOMPANYID" localSheetId="0">"d6ec16ab3f694ab38bde9a2b5375e829"</definedName>
    <definedName name="QBREPORTCOMPANYID" localSheetId="5">"d6ec16ab3f694ab38bde9a2b5375e829"</definedName>
    <definedName name="QBREPORTCOMPANYID" localSheetId="6">"d6ec16ab3f694ab38bde9a2b5375e829"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0">FALSE</definedName>
    <definedName name="QBREPORTCOMPARECOL_ANNUALBUDGET" localSheetId="5">FALSE</definedName>
    <definedName name="QBREPORTCOMPARECOL_ANNUALBUDGET" localSheetId="6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0">FALSE</definedName>
    <definedName name="QBREPORTCOMPARECOL_AVGCOGS" localSheetId="5">FALSE</definedName>
    <definedName name="QBREPORTCOMPARECOL_AVGCOGS" localSheetId="6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0">FALSE</definedName>
    <definedName name="QBREPORTCOMPARECOL_AVGPRICE" localSheetId="5">FALSE</definedName>
    <definedName name="QBREPORTCOMPARECOL_AVGPRICE" localSheetId="6">FALSE</definedName>
    <definedName name="QBREPORTCOMPARECOL_BUDDIFF" localSheetId="1">TRUE</definedName>
    <definedName name="QBREPORTCOMPARECOL_BUDDIFF" localSheetId="2">TRUE</definedName>
    <definedName name="QBREPORTCOMPARECOL_BUDDIFF" localSheetId="3">TRUE</definedName>
    <definedName name="QBREPORTCOMPARECOL_BUDDIFF" localSheetId="4">TRUE</definedName>
    <definedName name="QBREPORTCOMPARECOL_BUDDIFF" localSheetId="0">TRUE</definedName>
    <definedName name="QBREPORTCOMPARECOL_BUDDIFF" localSheetId="5">TRUE</definedName>
    <definedName name="QBREPORTCOMPARECOL_BUDDIFF" localSheetId="6">TRUE</definedName>
    <definedName name="QBREPORTCOMPARECOL_BUDGET" localSheetId="1">TRUE</definedName>
    <definedName name="QBREPORTCOMPARECOL_BUDGET" localSheetId="2">TRUE</definedName>
    <definedName name="QBREPORTCOMPARECOL_BUDGET" localSheetId="3">TRUE</definedName>
    <definedName name="QBREPORTCOMPARECOL_BUDGET" localSheetId="4">TRUE</definedName>
    <definedName name="QBREPORTCOMPARECOL_BUDGET" localSheetId="0">TRUE</definedName>
    <definedName name="QBREPORTCOMPARECOL_BUDGET" localSheetId="5">TRUE</definedName>
    <definedName name="QBREPORTCOMPARECOL_BUDGET" localSheetId="6">TRUE</definedName>
    <definedName name="QBREPORTCOMPARECOL_BUDPCT" localSheetId="1">TRUE</definedName>
    <definedName name="QBREPORTCOMPARECOL_BUDPCT" localSheetId="2">TRUE</definedName>
    <definedName name="QBREPORTCOMPARECOL_BUDPCT" localSheetId="3">TRUE</definedName>
    <definedName name="QBREPORTCOMPARECOL_BUDPCT" localSheetId="4">TRUE</definedName>
    <definedName name="QBREPORTCOMPARECOL_BUDPCT" localSheetId="0">TRUE</definedName>
    <definedName name="QBREPORTCOMPARECOL_BUDPCT" localSheetId="5">TRUE</definedName>
    <definedName name="QBREPORTCOMPARECOL_BUDPCT" localSheetId="6">TRUE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0">FALSE</definedName>
    <definedName name="QBREPORTCOMPARECOL_COGS" localSheetId="5">FALSE</definedName>
    <definedName name="QBREPORTCOMPARECOL_COGS" localSheetId="6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0">FALSE</definedName>
    <definedName name="QBREPORTCOMPARECOL_EXCLUDEAMOUNT" localSheetId="5">FALSE</definedName>
    <definedName name="QBREPORTCOMPARECOL_EXCLUDEAMOUNT" localSheetId="6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0">FALSE</definedName>
    <definedName name="QBREPORTCOMPARECOL_EXCLUDECURPERIOD" localSheetId="5">FALSE</definedName>
    <definedName name="QBREPORTCOMPARECOL_EXCLUDECURPERIOD" localSheetId="6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0">FALSE</definedName>
    <definedName name="QBREPORTCOMPARECOL_FORECAST" localSheetId="5">FALSE</definedName>
    <definedName name="QBREPORTCOMPARECOL_FORECAST" localSheetId="6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0">FALSE</definedName>
    <definedName name="QBREPORTCOMPARECOL_GROSSMARGIN" localSheetId="5">FALSE</definedName>
    <definedName name="QBREPORTCOMPARECOL_GROSSMARGIN" localSheetId="6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0">FALSE</definedName>
    <definedName name="QBREPORTCOMPARECOL_GROSSMARGINPCT" localSheetId="5">FALSE</definedName>
    <definedName name="QBREPORTCOMPARECOL_GROSSMARGINPCT" localSheetId="6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0">FALSE</definedName>
    <definedName name="QBREPORTCOMPARECOL_HOURS" localSheetId="5">FALSE</definedName>
    <definedName name="QBREPORTCOMPARECOL_HOURS" localSheetId="6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0">FALSE</definedName>
    <definedName name="QBREPORTCOMPARECOL_PCTCOL" localSheetId="5">FALSE</definedName>
    <definedName name="QBREPORTCOMPARECOL_PCTCOL" localSheetId="6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0">FALSE</definedName>
    <definedName name="QBREPORTCOMPARECOL_PCTEXPENSE" localSheetId="5">FALSE</definedName>
    <definedName name="QBREPORTCOMPARECOL_PCTEXPENSE" localSheetId="6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0">FALSE</definedName>
    <definedName name="QBREPORTCOMPARECOL_PCTINCOME" localSheetId="5">FALSE</definedName>
    <definedName name="QBREPORTCOMPARECOL_PCTINCOME" localSheetId="6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0">FALSE</definedName>
    <definedName name="QBREPORTCOMPARECOL_PCTOFSALES" localSheetId="5">FALSE</definedName>
    <definedName name="QBREPORTCOMPARECOL_PCTOFSALES" localSheetId="6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0">FALSE</definedName>
    <definedName name="QBREPORTCOMPARECOL_PCTROW" localSheetId="5">FALSE</definedName>
    <definedName name="QBREPORTCOMPARECOL_PCTROW" localSheetId="6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0">FALSE</definedName>
    <definedName name="QBREPORTCOMPARECOL_PPDIFF" localSheetId="5">FALSE</definedName>
    <definedName name="QBREPORTCOMPARECOL_PPDIFF" localSheetId="6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0">FALSE</definedName>
    <definedName name="QBREPORTCOMPARECOL_PPPCT" localSheetId="5">FALSE</definedName>
    <definedName name="QBREPORTCOMPARECOL_PPPCT" localSheetId="6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0">FALSE</definedName>
    <definedName name="QBREPORTCOMPARECOL_PREVPERIOD" localSheetId="5">FALSE</definedName>
    <definedName name="QBREPORTCOMPARECOL_PREVPERIOD" localSheetId="6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0">FALSE</definedName>
    <definedName name="QBREPORTCOMPARECOL_PREVYEAR" localSheetId="5">FALSE</definedName>
    <definedName name="QBREPORTCOMPARECOL_PREVYEAR" localSheetId="6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0">FALSE</definedName>
    <definedName name="QBREPORTCOMPARECOL_PYDIFF" localSheetId="5">FALSE</definedName>
    <definedName name="QBREPORTCOMPARECOL_PYDIFF" localSheetId="6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0">FALSE</definedName>
    <definedName name="QBREPORTCOMPARECOL_PYPCT" localSheetId="5">FALSE</definedName>
    <definedName name="QBREPORTCOMPARECOL_PYPCT" localSheetId="6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0">FALSE</definedName>
    <definedName name="QBREPORTCOMPARECOL_QTY" localSheetId="5">FALSE</definedName>
    <definedName name="QBREPORTCOMPARECOL_QTY" localSheetId="6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0">FALSE</definedName>
    <definedName name="QBREPORTCOMPARECOL_RATE" localSheetId="5">FALSE</definedName>
    <definedName name="QBREPORTCOMPARECOL_RATE" localSheetId="6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0">FALSE</definedName>
    <definedName name="QBREPORTCOMPARECOL_TRIPBILLEDMILES" localSheetId="5">FALSE</definedName>
    <definedName name="QBREPORTCOMPARECOL_TRIPBILLEDMILES" localSheetId="6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0">FALSE</definedName>
    <definedName name="QBREPORTCOMPARECOL_TRIPBILLINGAMOUNT" localSheetId="5">FALSE</definedName>
    <definedName name="QBREPORTCOMPARECOL_TRIPBILLINGAMOUNT" localSheetId="6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0">FALSE</definedName>
    <definedName name="QBREPORTCOMPARECOL_TRIPMILES" localSheetId="5">FALSE</definedName>
    <definedName name="QBREPORTCOMPARECOL_TRIPMILES" localSheetId="6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0">FALSE</definedName>
    <definedName name="QBREPORTCOMPARECOL_TRIPNOTBILLABLEMILES" localSheetId="5">FALSE</definedName>
    <definedName name="QBREPORTCOMPARECOL_TRIPNOTBILLABLEMILES" localSheetId="6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0">FALSE</definedName>
    <definedName name="QBREPORTCOMPARECOL_TRIPTAXDEDUCTIBLEAMOUNT" localSheetId="5">FALSE</definedName>
    <definedName name="QBREPORTCOMPARECOL_TRIPTAXDEDUCTIBLEAMOUNT" localSheetId="6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0">FALSE</definedName>
    <definedName name="QBREPORTCOMPARECOL_TRIPUNBILLEDMILES" localSheetId="5">FALSE</definedName>
    <definedName name="QBREPORTCOMPARECOL_TRIPUNBILLEDMILES" localSheetId="6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0">FALSE</definedName>
    <definedName name="QBREPORTCOMPARECOL_YTD" localSheetId="5">FALSE</definedName>
    <definedName name="QBREPORTCOMPARECOL_YTD" localSheetId="6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0">FALSE</definedName>
    <definedName name="QBREPORTCOMPARECOL_YTDBUDGET" localSheetId="5">FALSE</definedName>
    <definedName name="QBREPORTCOMPARECOL_YTDBUDGET" localSheetId="6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0">FALSE</definedName>
    <definedName name="QBREPORTCOMPARECOL_YTDPCT" localSheetId="5">FALSE</definedName>
    <definedName name="QBREPORTCOMPARECOL_YTDPCT" localSheetId="6">FALSE</definedName>
    <definedName name="QBREPORTROWAXIS" localSheetId="1">11</definedName>
    <definedName name="QBREPORTROWAXIS" localSheetId="2">11</definedName>
    <definedName name="QBREPORTROWAXIS" localSheetId="3">11</definedName>
    <definedName name="QBREPORTROWAXIS" localSheetId="4">11</definedName>
    <definedName name="QBREPORTROWAXIS" localSheetId="0">11</definedName>
    <definedName name="QBREPORTROWAXIS" localSheetId="5">11</definedName>
    <definedName name="QBREPORTROWAXIS" localSheetId="6">11</definedName>
    <definedName name="QBREPORTSUBCOLAXIS" localSheetId="1">24</definedName>
    <definedName name="QBREPORTSUBCOLAXIS" localSheetId="2">24</definedName>
    <definedName name="QBREPORTSUBCOLAXIS" localSheetId="3">24</definedName>
    <definedName name="QBREPORTSUBCOLAXIS" localSheetId="4">24</definedName>
    <definedName name="QBREPORTSUBCOLAXIS" localSheetId="0">24</definedName>
    <definedName name="QBREPORTSUBCOLAXIS" localSheetId="5">24</definedName>
    <definedName name="QBREPORTSUBCOLAXIS" localSheetId="6">24</definedName>
    <definedName name="QBREPORTTYPE" localSheetId="1">288</definedName>
    <definedName name="QBREPORTTYPE" localSheetId="2">288</definedName>
    <definedName name="QBREPORTTYPE" localSheetId="3">288</definedName>
    <definedName name="QBREPORTTYPE" localSheetId="4">288</definedName>
    <definedName name="QBREPORTTYPE" localSheetId="0">288</definedName>
    <definedName name="QBREPORTTYPE" localSheetId="5">288</definedName>
    <definedName name="QBREPORTTYPE" localSheetId="6">288</definedName>
    <definedName name="QBROWHEADERS" localSheetId="1">7</definedName>
    <definedName name="QBROWHEADERS" localSheetId="2">7</definedName>
    <definedName name="QBROWHEADERS" localSheetId="3">7</definedName>
    <definedName name="QBROWHEADERS" localSheetId="4">7</definedName>
    <definedName name="QBROWHEADERS" localSheetId="0">7</definedName>
    <definedName name="QBROWHEADERS" localSheetId="5">7</definedName>
    <definedName name="QBROWHEADERS" localSheetId="6">7</definedName>
    <definedName name="QBSTARTDATE" localSheetId="1">20190101</definedName>
    <definedName name="QBSTARTDATE" localSheetId="2">20190101</definedName>
    <definedName name="QBSTARTDATE" localSheetId="3">20190101</definedName>
    <definedName name="QBSTARTDATE" localSheetId="4">20190101</definedName>
    <definedName name="QBSTARTDATE" localSheetId="0">20190101</definedName>
    <definedName name="QBSTARTDATE" localSheetId="5">20190101</definedName>
    <definedName name="QBSTARTDATE" localSheetId="6">20190101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9" i="1" l="1"/>
  <c r="J178" i="1"/>
  <c r="I178" i="1"/>
  <c r="H178" i="1"/>
  <c r="J177" i="1"/>
  <c r="H177" i="1"/>
  <c r="I85" i="1"/>
  <c r="J78" i="1"/>
  <c r="H78" i="1"/>
  <c r="H19" i="3"/>
  <c r="I19" i="3"/>
  <c r="J19" i="3"/>
  <c r="J26" i="3" s="1"/>
  <c r="J18" i="3"/>
  <c r="H18" i="3"/>
  <c r="J18" i="1"/>
  <c r="H18" i="1"/>
  <c r="J22" i="1"/>
  <c r="I22" i="1"/>
  <c r="H22" i="1"/>
  <c r="J22" i="3"/>
  <c r="I22" i="3"/>
  <c r="H22" i="3"/>
  <c r="J61" i="1"/>
  <c r="H61" i="1"/>
  <c r="J174" i="1"/>
  <c r="J168" i="1"/>
  <c r="J162" i="1"/>
  <c r="J157" i="1"/>
  <c r="J154" i="1"/>
  <c r="J149" i="1"/>
  <c r="J128" i="1"/>
  <c r="J122" i="1"/>
  <c r="J113" i="1"/>
  <c r="J114" i="1" s="1"/>
  <c r="J109" i="1"/>
  <c r="J105" i="1"/>
  <c r="J99" i="1"/>
  <c r="J90" i="1"/>
  <c r="J93" i="1" s="1"/>
  <c r="J84" i="1"/>
  <c r="J71" i="1"/>
  <c r="J64" i="1"/>
  <c r="J55" i="1"/>
  <c r="J49" i="1"/>
  <c r="J44" i="1"/>
  <c r="J41" i="1"/>
  <c r="J34" i="1"/>
  <c r="J30" i="1"/>
  <c r="J25" i="1"/>
  <c r="J15" i="1"/>
  <c r="J9" i="1"/>
  <c r="J23" i="7"/>
  <c r="J48" i="7"/>
  <c r="J47" i="7"/>
  <c r="J46" i="7"/>
  <c r="H46" i="7"/>
  <c r="J22" i="7"/>
  <c r="J19" i="7"/>
  <c r="I23" i="7"/>
  <c r="H23" i="7"/>
  <c r="H19" i="7"/>
  <c r="J56" i="9"/>
  <c r="J51" i="9"/>
  <c r="J27" i="9"/>
  <c r="J21" i="9"/>
  <c r="J9" i="9"/>
  <c r="J10" i="9" s="1"/>
  <c r="J20" i="5"/>
  <c r="J14" i="5"/>
  <c r="J8" i="5"/>
  <c r="J5" i="5"/>
  <c r="J12" i="6"/>
  <c r="J13" i="6" s="1"/>
  <c r="J5" i="6"/>
  <c r="J6" i="6" s="1"/>
  <c r="J43" i="7"/>
  <c r="J37" i="7"/>
  <c r="J31" i="7"/>
  <c r="J13" i="7"/>
  <c r="J7" i="7"/>
  <c r="J18" i="8"/>
  <c r="J19" i="8" s="1"/>
  <c r="J7" i="8"/>
  <c r="J8" i="8" s="1"/>
  <c r="J44" i="3"/>
  <c r="J39" i="3"/>
  <c r="J47" i="3"/>
  <c r="J31" i="3"/>
  <c r="J9" i="3"/>
  <c r="J19" i="1" l="1"/>
  <c r="J65" i="1"/>
  <c r="J66" i="1" s="1"/>
  <c r="J85" i="1"/>
  <c r="J102" i="1"/>
  <c r="J20" i="8"/>
  <c r="J24" i="7"/>
  <c r="J14" i="6"/>
  <c r="J21" i="5"/>
  <c r="J9" i="5"/>
  <c r="J30" i="9"/>
  <c r="J57" i="9" s="1"/>
  <c r="J58" i="9" s="1"/>
  <c r="J48" i="3"/>
  <c r="J49" i="3" s="1"/>
  <c r="J180" i="1" l="1"/>
  <c r="J49" i="7"/>
  <c r="J22" i="5"/>
  <c r="I10" i="9" l="1"/>
  <c r="I56" i="9"/>
  <c r="H56" i="9"/>
  <c r="I51" i="9"/>
  <c r="H51" i="9"/>
  <c r="I46" i="9"/>
  <c r="H46" i="9"/>
  <c r="I38" i="9"/>
  <c r="I41" i="9" s="1"/>
  <c r="H38" i="9"/>
  <c r="H41" i="9" s="1"/>
  <c r="I27" i="9"/>
  <c r="H27" i="9"/>
  <c r="I18" i="9"/>
  <c r="I21" i="9" s="1"/>
  <c r="H18" i="9"/>
  <c r="H21" i="9" s="1"/>
  <c r="H9" i="9"/>
  <c r="H10" i="9" s="1"/>
  <c r="I18" i="8"/>
  <c r="I19" i="8" s="1"/>
  <c r="H18" i="8"/>
  <c r="H19" i="8" s="1"/>
  <c r="I7" i="8"/>
  <c r="I8" i="8" s="1"/>
  <c r="H7" i="8"/>
  <c r="H8" i="8" s="1"/>
  <c r="H43" i="7"/>
  <c r="I37" i="7"/>
  <c r="H37" i="7"/>
  <c r="I31" i="7"/>
  <c r="H31" i="7"/>
  <c r="H22" i="7"/>
  <c r="I13" i="7"/>
  <c r="H13" i="7"/>
  <c r="I7" i="7"/>
  <c r="H7" i="7"/>
  <c r="I12" i="6"/>
  <c r="I13" i="6" s="1"/>
  <c r="H12" i="6"/>
  <c r="H13" i="6" s="1"/>
  <c r="I5" i="6"/>
  <c r="I6" i="6" s="1"/>
  <c r="H5" i="6"/>
  <c r="H6" i="6" s="1"/>
  <c r="I21" i="5"/>
  <c r="H21" i="5"/>
  <c r="I9" i="5"/>
  <c r="H9" i="5"/>
  <c r="I20" i="5"/>
  <c r="H20" i="5"/>
  <c r="H14" i="5"/>
  <c r="I8" i="5"/>
  <c r="H8" i="5"/>
  <c r="H5" i="5"/>
  <c r="I48" i="9" l="1"/>
  <c r="H48" i="9"/>
  <c r="H30" i="9"/>
  <c r="H57" i="9" s="1"/>
  <c r="I30" i="9"/>
  <c r="I57" i="9" s="1"/>
  <c r="I24" i="7"/>
  <c r="H24" i="7"/>
  <c r="H47" i="7"/>
  <c r="H48" i="7" s="1"/>
  <c r="I47" i="7"/>
  <c r="I48" i="7" s="1"/>
  <c r="I47" i="3"/>
  <c r="H47" i="3"/>
  <c r="H43" i="3"/>
  <c r="H44" i="3" s="1"/>
  <c r="H38" i="3"/>
  <c r="H39" i="3" s="1"/>
  <c r="I31" i="3"/>
  <c r="H31" i="3"/>
  <c r="H25" i="3"/>
  <c r="H15" i="3"/>
  <c r="I9" i="3"/>
  <c r="I26" i="3" s="1"/>
  <c r="H9" i="3"/>
  <c r="H58" i="9" l="1"/>
  <c r="H48" i="3"/>
  <c r="I48" i="3"/>
  <c r="H49" i="7"/>
  <c r="H14" i="6"/>
  <c r="H26" i="3"/>
  <c r="H174" i="1"/>
  <c r="I168" i="1"/>
  <c r="H168" i="1"/>
  <c r="I162" i="1"/>
  <c r="H162" i="1"/>
  <c r="I157" i="1"/>
  <c r="H157" i="1"/>
  <c r="I154" i="1"/>
  <c r="H154" i="1"/>
  <c r="I149" i="1"/>
  <c r="H149" i="1"/>
  <c r="I144" i="1"/>
  <c r="H144" i="1"/>
  <c r="I136" i="1"/>
  <c r="I139" i="1" s="1"/>
  <c r="H136" i="1"/>
  <c r="H139" i="1" s="1"/>
  <c r="I128" i="1"/>
  <c r="H128" i="1"/>
  <c r="I122" i="1"/>
  <c r="H122" i="1"/>
  <c r="H113" i="1"/>
  <c r="H114" i="1" s="1"/>
  <c r="I109" i="1"/>
  <c r="H109" i="1"/>
  <c r="H105" i="1"/>
  <c r="I99" i="1"/>
  <c r="H99" i="1"/>
  <c r="I90" i="1"/>
  <c r="I93" i="1" s="1"/>
  <c r="H90" i="1"/>
  <c r="H84" i="1"/>
  <c r="H85" i="1" s="1"/>
  <c r="I71" i="1"/>
  <c r="H71" i="1"/>
  <c r="H64" i="1"/>
  <c r="I55" i="1"/>
  <c r="I65" i="1" s="1"/>
  <c r="H55" i="1"/>
  <c r="I49" i="1"/>
  <c r="H49" i="1"/>
  <c r="H44" i="1"/>
  <c r="H41" i="1"/>
  <c r="I34" i="1"/>
  <c r="H34" i="1"/>
  <c r="I30" i="1"/>
  <c r="H30" i="1"/>
  <c r="H25" i="1"/>
  <c r="H15" i="1"/>
  <c r="I9" i="1"/>
  <c r="I19" i="1" s="1"/>
  <c r="H9" i="1"/>
  <c r="H19" i="1" l="1"/>
  <c r="H65" i="1"/>
  <c r="I58" i="9"/>
  <c r="H20" i="8"/>
  <c r="I20" i="8"/>
  <c r="I49" i="7"/>
  <c r="I14" i="6"/>
  <c r="H22" i="5"/>
  <c r="I102" i="1"/>
  <c r="H146" i="1"/>
  <c r="I146" i="1"/>
  <c r="H93" i="1"/>
  <c r="I22" i="5" l="1"/>
  <c r="I49" i="3"/>
  <c r="H66" i="1"/>
  <c r="I179" i="1"/>
  <c r="H102" i="1"/>
  <c r="I66" i="1"/>
  <c r="I180" i="1" l="1"/>
  <c r="H49" i="3" l="1"/>
  <c r="H179" i="1"/>
  <c r="H180" i="1" s="1"/>
</calcChain>
</file>

<file path=xl/sharedStrings.xml><?xml version="1.0" encoding="utf-8"?>
<sst xmlns="http://schemas.openxmlformats.org/spreadsheetml/2006/main" count="571" uniqueCount="154">
  <si>
    <t>Income</t>
  </si>
  <si>
    <t>Certification Revenue</t>
  </si>
  <si>
    <t>Tutorial Revenue</t>
  </si>
  <si>
    <t>20 Tutorials</t>
  </si>
  <si>
    <t>01-Mar, Cyber-FL</t>
  </si>
  <si>
    <t>05-May, TIW-NV</t>
  </si>
  <si>
    <t>09-Sep, Sym-FL</t>
  </si>
  <si>
    <t>Total 20 Tutorials</t>
  </si>
  <si>
    <t>19 Tutorials</t>
  </si>
  <si>
    <t>09-Sep - LVC, FL</t>
  </si>
  <si>
    <t>11-Nov, Sym-HI</t>
  </si>
  <si>
    <t>03-Mar, Cyber-MD</t>
  </si>
  <si>
    <t>Total 19 Tutorials</t>
  </si>
  <si>
    <t>Total Tutorial Revenue</t>
  </si>
  <si>
    <t>Chapter Income</t>
  </si>
  <si>
    <t>Total Chapter Income</t>
  </si>
  <si>
    <t>Journal Revenue</t>
  </si>
  <si>
    <t>Reprints</t>
  </si>
  <si>
    <t>Advertising</t>
  </si>
  <si>
    <t>Subscriptions</t>
  </si>
  <si>
    <t>Total Journal Revenue</t>
  </si>
  <si>
    <t>Membership Revenue</t>
  </si>
  <si>
    <t>Corporate</t>
  </si>
  <si>
    <t>Individual</t>
  </si>
  <si>
    <t>Total Membership Revenue</t>
  </si>
  <si>
    <t>Miscellaneous Revenue</t>
  </si>
  <si>
    <t>Donation</t>
  </si>
  <si>
    <t>Accrued Interest</t>
  </si>
  <si>
    <t>Market Value</t>
  </si>
  <si>
    <t>CareerConnections</t>
  </si>
  <si>
    <t>Other</t>
  </si>
  <si>
    <t>Total Miscellaneous Revenue</t>
  </si>
  <si>
    <t>Scholarship Revenue</t>
  </si>
  <si>
    <t>Chap Sch</t>
  </si>
  <si>
    <t>Total Scholarship Revenue</t>
  </si>
  <si>
    <t>Symposium Revenue</t>
  </si>
  <si>
    <t>2020-FL</t>
  </si>
  <si>
    <t>2019-Hawaii</t>
  </si>
  <si>
    <t>2018-CA</t>
  </si>
  <si>
    <t>Total Symposium Revenue</t>
  </si>
  <si>
    <t>Workshop Revenue</t>
  </si>
  <si>
    <t>20 Workshops</t>
  </si>
  <si>
    <t>01-Jan, DETEW-NM</t>
  </si>
  <si>
    <t>03-Mar, Cyber-FL</t>
  </si>
  <si>
    <t>Total 20 Workshops</t>
  </si>
  <si>
    <t>19 Workshops</t>
  </si>
  <si>
    <t>09-Sep, LVC-FL</t>
  </si>
  <si>
    <t>Total 19 Workshops</t>
  </si>
  <si>
    <t>Total Workshop Revenue</t>
  </si>
  <si>
    <t>Total Income</t>
  </si>
  <si>
    <t>Expense</t>
  </si>
  <si>
    <t>Certification Expense</t>
  </si>
  <si>
    <t>Bank Processing Fee</t>
  </si>
  <si>
    <t>Total Certification Expense</t>
  </si>
  <si>
    <t>Rent</t>
  </si>
  <si>
    <t>Tutorial Expense</t>
  </si>
  <si>
    <t>Total Tutorial Expense</t>
  </si>
  <si>
    <t>Administration</t>
  </si>
  <si>
    <t>Board of Directors</t>
  </si>
  <si>
    <t>Board Committees</t>
  </si>
  <si>
    <t>Board Comm - Awards</t>
  </si>
  <si>
    <t>Total Board Committees</t>
  </si>
  <si>
    <t>Board Resource Materials</t>
  </si>
  <si>
    <t>Board Meetings</t>
  </si>
  <si>
    <t>Total Board of Directors</t>
  </si>
  <si>
    <t>Insurance Expense</t>
  </si>
  <si>
    <t>Bank Charges</t>
  </si>
  <si>
    <t>Professional Services</t>
  </si>
  <si>
    <t>Legal Services</t>
  </si>
  <si>
    <t>Accounting Services</t>
  </si>
  <si>
    <t>Total Professional Services</t>
  </si>
  <si>
    <t>Staff Development</t>
  </si>
  <si>
    <t>Telephone/Internet</t>
  </si>
  <si>
    <t>Total Administration</t>
  </si>
  <si>
    <t>Chapter Expense</t>
  </si>
  <si>
    <t>Chapter Travel</t>
  </si>
  <si>
    <t>Total Chapter Expense</t>
  </si>
  <si>
    <t>Corporate Member Expense</t>
  </si>
  <si>
    <t>Corporate Member Directory</t>
  </si>
  <si>
    <t>Bank Processing Fees</t>
  </si>
  <si>
    <t>Total Corporate Member Expense</t>
  </si>
  <si>
    <t>Course Expense</t>
  </si>
  <si>
    <t>19 Courses</t>
  </si>
  <si>
    <t>06, Jun - Fund, TX</t>
  </si>
  <si>
    <t>Total 19 Courses</t>
  </si>
  <si>
    <t>Total Course Expense</t>
  </si>
  <si>
    <t>Journal Expense</t>
  </si>
  <si>
    <t>Press</t>
  </si>
  <si>
    <t>Composition</t>
  </si>
  <si>
    <t>Web Site Files</t>
  </si>
  <si>
    <t>Mailing</t>
  </si>
  <si>
    <t>Printing</t>
  </si>
  <si>
    <t>Total Journal Expense</t>
  </si>
  <si>
    <t>Membership Expense</t>
  </si>
  <si>
    <t>Membership Database AMS</t>
  </si>
  <si>
    <t>Membership Communications</t>
  </si>
  <si>
    <t>Membership Invoices</t>
  </si>
  <si>
    <t>Total Membership Expense</t>
  </si>
  <si>
    <t>Payroll and Benefits</t>
  </si>
  <si>
    <t>Staff Payroll</t>
  </si>
  <si>
    <t>Taxes</t>
  </si>
  <si>
    <t>State Unemply Ins (SUI)</t>
  </si>
  <si>
    <t>Workers Comp</t>
  </si>
  <si>
    <t>FICA &amp; Medicare</t>
  </si>
  <si>
    <t>Fed Unemply Ins (FUTA)</t>
  </si>
  <si>
    <t>Total Taxes</t>
  </si>
  <si>
    <t>Bonuses</t>
  </si>
  <si>
    <t>Salaries</t>
  </si>
  <si>
    <t>Total Staff Payroll</t>
  </si>
  <si>
    <t>Employee Benefits</t>
  </si>
  <si>
    <t>Health Insurance</t>
  </si>
  <si>
    <t>Life/LTD/STD Insurance</t>
  </si>
  <si>
    <t>Retirement Plan IRA/401K</t>
  </si>
  <si>
    <t>Total Employee Benefits</t>
  </si>
  <si>
    <t>Payroll Administration</t>
  </si>
  <si>
    <t>Total Payroll and Benefits</t>
  </si>
  <si>
    <t>Scholarship Expense</t>
  </si>
  <si>
    <t>Total Scholarship Expense</t>
  </si>
  <si>
    <t>Symposium Expenses</t>
  </si>
  <si>
    <t>Total Symposium Expenses</t>
  </si>
  <si>
    <t>Tax</t>
  </si>
  <si>
    <t>Property</t>
  </si>
  <si>
    <t>Total Tax</t>
  </si>
  <si>
    <t>Web Site</t>
  </si>
  <si>
    <t>Hosting</t>
  </si>
  <si>
    <t>Domain Name Registration</t>
  </si>
  <si>
    <t>Techical Services</t>
  </si>
  <si>
    <t>Total Web Site</t>
  </si>
  <si>
    <t>Workshop Expense</t>
  </si>
  <si>
    <t>05-May TIW NV</t>
  </si>
  <si>
    <t>Total Workshop Expense</t>
  </si>
  <si>
    <t>Total Expense</t>
  </si>
  <si>
    <t>Net Income</t>
  </si>
  <si>
    <t>ACTUALS 2019</t>
  </si>
  <si>
    <t>BUDGET 2020</t>
  </si>
  <si>
    <t>Local Events (Chapter Meetings)</t>
  </si>
  <si>
    <t>COST CENTER</t>
  </si>
  <si>
    <t>Professional Development Committee</t>
  </si>
  <si>
    <t>Chapter Development and Individual Membership Committee</t>
  </si>
  <si>
    <t>Publications Committee</t>
  </si>
  <si>
    <t>Corporate Development Committee</t>
  </si>
  <si>
    <t>Events Committee</t>
  </si>
  <si>
    <t>Chapter Development and Individaul Membership Committee</t>
  </si>
  <si>
    <t>Actuals 2020 through Feb</t>
  </si>
  <si>
    <t>ACTUALS 20202 Through Feb</t>
  </si>
  <si>
    <t>ACTUALS 2020 through Feb</t>
  </si>
  <si>
    <t>17 Workshops</t>
  </si>
  <si>
    <t>Total 17 Workshops</t>
  </si>
  <si>
    <t>Course Revenue</t>
  </si>
  <si>
    <t>July - Fund T&amp;E, Ft Hood</t>
  </si>
  <si>
    <t>Total Course Revenue</t>
  </si>
  <si>
    <t>17 Tutorials</t>
  </si>
  <si>
    <t>Total 17 Tutorials</t>
  </si>
  <si>
    <t>9-Sep, Sym-FL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</si>
</sst>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164" fontId="2" fillId="0" borderId="21" xfId="1" applyNumberFormat="1" applyFont="1" applyBorder="1" applyAlignment="1">
      <alignment horizontal="center" vertical="center" wrapText="1"/>
    </xf>
    <xf numFmtId="164" fontId="2" fillId="0" borderId="2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39" xfId="0" applyNumberFormat="1" applyFont="1" applyBorder="1" applyAlignment="1">
      <alignment vertical="center"/>
    </xf>
    <xf numFmtId="49" fontId="2" fillId="0" borderId="40" xfId="0" applyNumberFormat="1" applyFont="1" applyBorder="1" applyAlignment="1">
      <alignment vertical="center"/>
    </xf>
    <xf numFmtId="164" fontId="4" fillId="0" borderId="41" xfId="1" applyNumberFormat="1" applyFont="1" applyBorder="1" applyAlignment="1">
      <alignment vertical="center"/>
    </xf>
    <xf numFmtId="164" fontId="4" fillId="0" borderId="42" xfId="1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37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164" fontId="4" fillId="0" borderId="21" xfId="1" applyNumberFormat="1" applyFont="1" applyBorder="1" applyAlignment="1">
      <alignment vertical="center"/>
    </xf>
    <xf numFmtId="164" fontId="4" fillId="0" borderId="22" xfId="1" applyNumberFormat="1" applyFont="1" applyBorder="1" applyAlignment="1">
      <alignment vertical="center"/>
    </xf>
    <xf numFmtId="9" fontId="3" fillId="0" borderId="0" xfId="2" applyFont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164" fontId="4" fillId="0" borderId="13" xfId="1" applyNumberFormat="1" applyFont="1" applyBorder="1" applyAlignment="1">
      <alignment vertical="center"/>
    </xf>
    <xf numFmtId="164" fontId="4" fillId="0" borderId="29" xfId="1" applyNumberFormat="1" applyFont="1" applyBorder="1" applyAlignment="1">
      <alignment vertical="center"/>
    </xf>
    <xf numFmtId="49" fontId="2" fillId="0" borderId="31" xfId="0" applyNumberFormat="1" applyFont="1" applyBorder="1" applyAlignment="1">
      <alignment vertical="center"/>
    </xf>
    <xf numFmtId="49" fontId="2" fillId="0" borderId="32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164" fontId="4" fillId="0" borderId="31" xfId="1" applyNumberFormat="1" applyFont="1" applyBorder="1" applyAlignment="1">
      <alignment vertical="center"/>
    </xf>
    <xf numFmtId="164" fontId="4" fillId="0" borderId="27" xfId="1" applyNumberFormat="1" applyFont="1" applyBorder="1" applyAlignment="1">
      <alignment vertical="center"/>
    </xf>
    <xf numFmtId="49" fontId="2" fillId="0" borderId="43" xfId="0" applyNumberFormat="1" applyFont="1" applyBorder="1" applyAlignment="1">
      <alignment vertical="center"/>
    </xf>
    <xf numFmtId="49" fontId="2" fillId="0" borderId="33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/>
    </xf>
    <xf numFmtId="164" fontId="4" fillId="0" borderId="33" xfId="1" applyNumberFormat="1" applyFont="1" applyBorder="1" applyAlignment="1">
      <alignment vertical="center"/>
    </xf>
    <xf numFmtId="164" fontId="4" fillId="0" borderId="36" xfId="1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164" fontId="4" fillId="0" borderId="14" xfId="1" applyNumberFormat="1" applyFont="1" applyBorder="1" applyAlignment="1">
      <alignment vertical="center"/>
    </xf>
    <xf numFmtId="164" fontId="4" fillId="0" borderId="24" xfId="1" applyNumberFormat="1" applyFont="1" applyBorder="1" applyAlignment="1">
      <alignment vertical="center"/>
    </xf>
    <xf numFmtId="164" fontId="2" fillId="0" borderId="31" xfId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vertical="center"/>
    </xf>
    <xf numFmtId="164" fontId="2" fillId="0" borderId="47" xfId="1" applyNumberFormat="1" applyFont="1" applyBorder="1" applyAlignment="1">
      <alignment vertical="center"/>
    </xf>
    <xf numFmtId="164" fontId="2" fillId="0" borderId="9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64" fontId="2" fillId="0" borderId="48" xfId="1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12" xfId="1" applyNumberFormat="1" applyFont="1" applyBorder="1" applyAlignment="1">
      <alignment vertical="center"/>
    </xf>
    <xf numFmtId="164" fontId="4" fillId="0" borderId="12" xfId="1" applyNumberFormat="1" applyFont="1" applyBorder="1" applyAlignment="1">
      <alignment vertical="center"/>
    </xf>
    <xf numFmtId="164" fontId="2" fillId="0" borderId="45" xfId="1" applyNumberFormat="1" applyFont="1" applyBorder="1" applyAlignment="1">
      <alignment vertical="center"/>
    </xf>
    <xf numFmtId="0" fontId="3" fillId="0" borderId="49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44" xfId="0" applyFont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2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0</xdr:row>
          <xdr:rowOff>426720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0</xdr:row>
          <xdr:rowOff>426720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0</xdr:row>
          <xdr:rowOff>426720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0</xdr:row>
          <xdr:rowOff>426720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0</xdr:row>
          <xdr:rowOff>426720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0</xdr:row>
          <xdr:rowOff>426720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0</xdr:row>
          <xdr:rowOff>426720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0</xdr:row>
          <xdr:rowOff>426720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0</xdr:row>
          <xdr:rowOff>426720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0</xdr:row>
          <xdr:rowOff>426720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4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30480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5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30480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0</xdr:row>
          <xdr:rowOff>426720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0</xdr:row>
          <xdr:rowOff>426720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4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4.xml"/><Relationship Id="rId5" Type="http://schemas.openxmlformats.org/officeDocument/2006/relationships/image" Target="../media/image13.emf"/><Relationship Id="rId4" Type="http://schemas.openxmlformats.org/officeDocument/2006/relationships/control" Target="../activeX/activeX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8BBD9-BDCC-4CF3-9803-7905CC77E8FD}">
  <sheetPr codeName="Sheet1">
    <pageSetUpPr fitToPage="1"/>
  </sheetPr>
  <dimension ref="A1:L181"/>
  <sheetViews>
    <sheetView tabSelected="1" zoomScaleNormal="100" workbookViewId="0">
      <pane xSplit="7" ySplit="1" topLeftCell="H2" activePane="bottomRight" state="frozenSplit"/>
      <selection pane="topRight" activeCell="H1" sqref="H1"/>
      <selection pane="bottomLeft" activeCell="A3" sqref="A3"/>
      <selection pane="bottomRight" activeCell="H2" sqref="H2"/>
    </sheetView>
  </sheetViews>
  <sheetFormatPr defaultColWidth="8.88671875" defaultRowHeight="15.6" outlineLevelRow="5" outlineLevelCol="2" x14ac:dyDescent="0.3"/>
  <cols>
    <col min="1" max="6" width="3" style="52" customWidth="1"/>
    <col min="7" max="7" width="26" style="52" customWidth="1"/>
    <col min="8" max="10" width="14.77734375" style="53" customWidth="1" outlineLevel="2"/>
    <col min="11" max="11" width="27.88671875" style="54" customWidth="1"/>
    <col min="12" max="12" width="9.5546875" style="12" bestFit="1" customWidth="1"/>
    <col min="13" max="16384" width="8.88671875" style="12"/>
  </cols>
  <sheetData>
    <row r="1" spans="1:12" s="3" customFormat="1" ht="47.4" thickBot="1" x14ac:dyDescent="0.35">
      <c r="A1" s="59"/>
      <c r="B1" s="60"/>
      <c r="C1" s="60"/>
      <c r="D1" s="60"/>
      <c r="E1" s="60"/>
      <c r="F1" s="60"/>
      <c r="G1" s="61"/>
      <c r="H1" s="1" t="s">
        <v>133</v>
      </c>
      <c r="I1" s="2" t="s">
        <v>134</v>
      </c>
      <c r="J1" s="1" t="s">
        <v>144</v>
      </c>
      <c r="K1" s="55" t="s">
        <v>136</v>
      </c>
    </row>
    <row r="2" spans="1:12" ht="16.2" outlineLevel="1" thickBot="1" x14ac:dyDescent="0.35">
      <c r="A2" s="4"/>
      <c r="B2" s="5"/>
      <c r="C2" s="6" t="s">
        <v>0</v>
      </c>
      <c r="D2" s="7"/>
      <c r="E2" s="7"/>
      <c r="F2" s="7"/>
      <c r="G2" s="8"/>
      <c r="H2" s="9"/>
      <c r="I2" s="10"/>
      <c r="J2" s="9"/>
      <c r="K2" s="56"/>
    </row>
    <row r="3" spans="1:12" ht="31.8" outlineLevel="1" thickBot="1" x14ac:dyDescent="0.35">
      <c r="A3" s="13"/>
      <c r="B3" s="14"/>
      <c r="C3" s="15"/>
      <c r="D3" s="16" t="s">
        <v>1</v>
      </c>
      <c r="E3" s="17"/>
      <c r="F3" s="17"/>
      <c r="G3" s="18"/>
      <c r="H3" s="19">
        <v>2675</v>
      </c>
      <c r="I3" s="20">
        <v>5000</v>
      </c>
      <c r="J3" s="19">
        <v>5325</v>
      </c>
      <c r="K3" s="56" t="s">
        <v>137</v>
      </c>
      <c r="L3" s="21"/>
    </row>
    <row r="4" spans="1:12" ht="31.2" outlineLevel="2" x14ac:dyDescent="0.3">
      <c r="A4" s="13"/>
      <c r="B4" s="14"/>
      <c r="C4" s="15"/>
      <c r="D4" s="6" t="s">
        <v>2</v>
      </c>
      <c r="E4" s="22"/>
      <c r="F4" s="22"/>
      <c r="G4" s="23"/>
      <c r="H4" s="24"/>
      <c r="I4" s="25"/>
      <c r="J4" s="24"/>
      <c r="K4" s="56" t="s">
        <v>137</v>
      </c>
    </row>
    <row r="5" spans="1:12" ht="31.2" outlineLevel="3" x14ac:dyDescent="0.3">
      <c r="A5" s="13"/>
      <c r="B5" s="14"/>
      <c r="C5" s="15"/>
      <c r="D5" s="13"/>
      <c r="E5" s="26" t="s">
        <v>3</v>
      </c>
      <c r="F5" s="26"/>
      <c r="G5" s="14"/>
      <c r="H5" s="27"/>
      <c r="I5" s="28"/>
      <c r="J5" s="27"/>
      <c r="K5" s="56" t="s">
        <v>137</v>
      </c>
    </row>
    <row r="6" spans="1:12" ht="31.2" outlineLevel="3" x14ac:dyDescent="0.3">
      <c r="A6" s="13"/>
      <c r="B6" s="14"/>
      <c r="C6" s="15"/>
      <c r="D6" s="13"/>
      <c r="E6" s="26"/>
      <c r="F6" s="26" t="s">
        <v>4</v>
      </c>
      <c r="G6" s="14"/>
      <c r="H6" s="27">
        <v>0</v>
      </c>
      <c r="I6" s="28">
        <v>20000</v>
      </c>
      <c r="J6" s="27">
        <v>3435</v>
      </c>
      <c r="K6" s="56" t="s">
        <v>137</v>
      </c>
      <c r="L6" s="21"/>
    </row>
    <row r="7" spans="1:12" ht="31.2" outlineLevel="3" x14ac:dyDescent="0.3">
      <c r="A7" s="13"/>
      <c r="B7" s="14"/>
      <c r="C7" s="15"/>
      <c r="D7" s="13"/>
      <c r="E7" s="26"/>
      <c r="F7" s="26" t="s">
        <v>5</v>
      </c>
      <c r="G7" s="14"/>
      <c r="H7" s="27">
        <v>0</v>
      </c>
      <c r="I7" s="28">
        <v>15000</v>
      </c>
      <c r="J7" s="27">
        <v>0</v>
      </c>
      <c r="K7" s="56" t="s">
        <v>137</v>
      </c>
      <c r="L7" s="21"/>
    </row>
    <row r="8" spans="1:12" ht="31.2" outlineLevel="3" x14ac:dyDescent="0.3">
      <c r="A8" s="13"/>
      <c r="B8" s="14"/>
      <c r="C8" s="15"/>
      <c r="D8" s="13"/>
      <c r="E8" s="26"/>
      <c r="F8" s="26" t="s">
        <v>6</v>
      </c>
      <c r="G8" s="14"/>
      <c r="H8" s="27">
        <v>0</v>
      </c>
      <c r="I8" s="28">
        <v>11000</v>
      </c>
      <c r="J8" s="27">
        <v>0</v>
      </c>
      <c r="K8" s="56" t="s">
        <v>137</v>
      </c>
      <c r="L8" s="21"/>
    </row>
    <row r="9" spans="1:12" ht="31.2" outlineLevel="2" x14ac:dyDescent="0.3">
      <c r="A9" s="13"/>
      <c r="B9" s="14"/>
      <c r="C9" s="15"/>
      <c r="D9" s="13"/>
      <c r="E9" s="26" t="s">
        <v>7</v>
      </c>
      <c r="F9" s="26"/>
      <c r="G9" s="14"/>
      <c r="H9" s="27">
        <f>ROUND(SUM(H5:H8),5)</f>
        <v>0</v>
      </c>
      <c r="I9" s="28">
        <f>ROUND(SUM(I5:I8),5)</f>
        <v>46000</v>
      </c>
      <c r="J9" s="27">
        <f>ROUND(SUM(J5:J8),5)</f>
        <v>3435</v>
      </c>
      <c r="K9" s="56" t="s">
        <v>137</v>
      </c>
      <c r="L9" s="21"/>
    </row>
    <row r="10" spans="1:12" ht="31.2" outlineLevel="3" x14ac:dyDescent="0.3">
      <c r="A10" s="13"/>
      <c r="B10" s="14"/>
      <c r="C10" s="15"/>
      <c r="D10" s="13"/>
      <c r="E10" s="26" t="s">
        <v>8</v>
      </c>
      <c r="F10" s="26"/>
      <c r="G10" s="14"/>
      <c r="H10" s="27"/>
      <c r="I10" s="28"/>
      <c r="J10" s="27"/>
      <c r="K10" s="56" t="s">
        <v>137</v>
      </c>
      <c r="L10" s="21"/>
    </row>
    <row r="11" spans="1:12" ht="31.2" outlineLevel="3" x14ac:dyDescent="0.3">
      <c r="A11" s="13"/>
      <c r="B11" s="14"/>
      <c r="C11" s="15"/>
      <c r="D11" s="13"/>
      <c r="E11" s="26"/>
      <c r="F11" s="26" t="s">
        <v>9</v>
      </c>
      <c r="G11" s="14"/>
      <c r="H11" s="27">
        <v>10280</v>
      </c>
      <c r="I11" s="28"/>
      <c r="J11" s="27">
        <v>385</v>
      </c>
      <c r="K11" s="56" t="s">
        <v>137</v>
      </c>
    </row>
    <row r="12" spans="1:12" ht="31.2" outlineLevel="3" x14ac:dyDescent="0.3">
      <c r="A12" s="13"/>
      <c r="B12" s="14"/>
      <c r="C12" s="15"/>
      <c r="D12" s="13"/>
      <c r="E12" s="26"/>
      <c r="F12" s="26" t="s">
        <v>10</v>
      </c>
      <c r="G12" s="14"/>
      <c r="H12" s="27">
        <v>10655</v>
      </c>
      <c r="I12" s="28"/>
      <c r="J12" s="27">
        <v>205</v>
      </c>
      <c r="K12" s="56" t="s">
        <v>137</v>
      </c>
    </row>
    <row r="13" spans="1:12" ht="31.2" outlineLevel="3" x14ac:dyDescent="0.3">
      <c r="A13" s="13"/>
      <c r="B13" s="14"/>
      <c r="C13" s="15"/>
      <c r="D13" s="13"/>
      <c r="E13" s="26"/>
      <c r="F13" s="26" t="s">
        <v>5</v>
      </c>
      <c r="G13" s="14"/>
      <c r="H13" s="27">
        <v>15980</v>
      </c>
      <c r="I13" s="28"/>
      <c r="J13" s="27">
        <v>205</v>
      </c>
      <c r="K13" s="56" t="s">
        <v>137</v>
      </c>
    </row>
    <row r="14" spans="1:12" ht="31.2" outlineLevel="3" x14ac:dyDescent="0.3">
      <c r="A14" s="13"/>
      <c r="B14" s="14"/>
      <c r="C14" s="15"/>
      <c r="D14" s="13"/>
      <c r="E14" s="26"/>
      <c r="F14" s="26" t="s">
        <v>11</v>
      </c>
      <c r="G14" s="14"/>
      <c r="H14" s="27">
        <v>7715</v>
      </c>
      <c r="I14" s="28"/>
      <c r="J14" s="27">
        <v>0</v>
      </c>
      <c r="K14" s="56" t="s">
        <v>137</v>
      </c>
    </row>
    <row r="15" spans="1:12" ht="31.2" outlineLevel="2" x14ac:dyDescent="0.3">
      <c r="A15" s="13"/>
      <c r="B15" s="14"/>
      <c r="C15" s="15"/>
      <c r="D15" s="29"/>
      <c r="E15" s="30" t="s">
        <v>12</v>
      </c>
      <c r="F15" s="30"/>
      <c r="G15" s="31"/>
      <c r="H15" s="32">
        <f>ROUND(SUM(H10:H14),5)</f>
        <v>44630</v>
      </c>
      <c r="I15" s="33"/>
      <c r="J15" s="32">
        <f>ROUND(SUM(J10:J14),5)</f>
        <v>795</v>
      </c>
      <c r="K15" s="56" t="s">
        <v>137</v>
      </c>
    </row>
    <row r="16" spans="1:12" ht="31.2" outlineLevel="3" x14ac:dyDescent="0.3">
      <c r="A16" s="13"/>
      <c r="B16" s="14"/>
      <c r="C16" s="15"/>
      <c r="D16" s="13"/>
      <c r="E16" s="26" t="s">
        <v>151</v>
      </c>
      <c r="F16" s="26"/>
      <c r="G16" s="14"/>
      <c r="H16" s="27"/>
      <c r="I16" s="28"/>
      <c r="J16" s="27"/>
      <c r="K16" s="56" t="s">
        <v>137</v>
      </c>
      <c r="L16" s="21"/>
    </row>
    <row r="17" spans="1:12" ht="31.2" outlineLevel="3" x14ac:dyDescent="0.3">
      <c r="A17" s="13"/>
      <c r="B17" s="14"/>
      <c r="C17" s="15"/>
      <c r="D17" s="13"/>
      <c r="E17" s="26"/>
      <c r="F17" s="26" t="s">
        <v>11</v>
      </c>
      <c r="G17" s="14"/>
      <c r="H17" s="27">
        <v>0</v>
      </c>
      <c r="I17" s="28"/>
      <c r="J17" s="27">
        <v>615</v>
      </c>
      <c r="K17" s="56" t="s">
        <v>137</v>
      </c>
    </row>
    <row r="18" spans="1:12" ht="31.8" outlineLevel="2" thickBot="1" x14ac:dyDescent="0.35">
      <c r="A18" s="13"/>
      <c r="B18" s="14"/>
      <c r="C18" s="15"/>
      <c r="D18" s="29"/>
      <c r="E18" s="30" t="s">
        <v>152</v>
      </c>
      <c r="F18" s="30"/>
      <c r="G18" s="31"/>
      <c r="H18" s="32">
        <f>ROUND(SUM(H16:H17),5)</f>
        <v>0</v>
      </c>
      <c r="I18" s="33"/>
      <c r="J18" s="32">
        <f>ROUND(SUM(J16:J17),5)</f>
        <v>615</v>
      </c>
      <c r="K18" s="56" t="s">
        <v>137</v>
      </c>
    </row>
    <row r="19" spans="1:12" ht="32.4" outlineLevel="1" thickTop="1" thickBot="1" x14ac:dyDescent="0.35">
      <c r="A19" s="13"/>
      <c r="B19" s="14"/>
      <c r="C19" s="15"/>
      <c r="D19" s="34" t="s">
        <v>13</v>
      </c>
      <c r="E19" s="35"/>
      <c r="F19" s="35"/>
      <c r="G19" s="36"/>
      <c r="H19" s="37">
        <f>ROUND(H4+H18+H9+H15,5)</f>
        <v>44630</v>
      </c>
      <c r="I19" s="37">
        <f>ROUND(I4+I18+I9+I15,5)</f>
        <v>46000</v>
      </c>
      <c r="J19" s="37">
        <f>ROUND(J4+J18+J9+J15,5)</f>
        <v>4845</v>
      </c>
      <c r="K19" s="56" t="s">
        <v>137</v>
      </c>
    </row>
    <row r="20" spans="1:12" ht="31.2" outlineLevel="2" x14ac:dyDescent="0.3">
      <c r="A20" s="13"/>
      <c r="B20" s="26"/>
      <c r="C20" s="26"/>
      <c r="D20" s="26" t="s">
        <v>148</v>
      </c>
      <c r="E20" s="26"/>
      <c r="F20" s="26"/>
      <c r="G20" s="26"/>
      <c r="H20" s="68"/>
      <c r="I20" s="76"/>
      <c r="J20" s="80"/>
      <c r="K20" s="56" t="s">
        <v>137</v>
      </c>
    </row>
    <row r="21" spans="1:12" ht="31.2" outlineLevel="2" x14ac:dyDescent="0.3">
      <c r="A21" s="13"/>
      <c r="B21" s="26"/>
      <c r="C21" s="26"/>
      <c r="D21" s="26"/>
      <c r="E21" s="26" t="s">
        <v>149</v>
      </c>
      <c r="F21" s="26"/>
      <c r="G21" s="26"/>
      <c r="H21" s="68">
        <v>0</v>
      </c>
      <c r="I21" s="76">
        <v>0</v>
      </c>
      <c r="J21" s="80">
        <v>20000</v>
      </c>
      <c r="K21" s="56" t="s">
        <v>137</v>
      </c>
    </row>
    <row r="22" spans="1:12" ht="31.8" outlineLevel="1" thickBot="1" x14ac:dyDescent="0.35">
      <c r="A22" s="13"/>
      <c r="B22" s="26"/>
      <c r="C22" s="26"/>
      <c r="D22" s="26" t="s">
        <v>150</v>
      </c>
      <c r="E22" s="26"/>
      <c r="F22" s="26"/>
      <c r="G22" s="26"/>
      <c r="H22" s="68">
        <f>ROUND(SUM(H20:H21),5)</f>
        <v>0</v>
      </c>
      <c r="I22" s="68">
        <f>ROUND(SUM(I20:I21),5)</f>
        <v>0</v>
      </c>
      <c r="J22" s="68">
        <f>ROUND(SUM(J20:J21),5)</f>
        <v>20000</v>
      </c>
      <c r="K22" s="56" t="s">
        <v>137</v>
      </c>
    </row>
    <row r="23" spans="1:12" ht="46.8" outlineLevel="2" x14ac:dyDescent="0.3">
      <c r="A23" s="13"/>
      <c r="B23" s="14"/>
      <c r="C23" s="15"/>
      <c r="D23" s="6" t="s">
        <v>14</v>
      </c>
      <c r="E23" s="22"/>
      <c r="F23" s="22"/>
      <c r="G23" s="23"/>
      <c r="H23" s="24"/>
      <c r="I23" s="25"/>
      <c r="J23" s="24"/>
      <c r="K23" s="56" t="s">
        <v>138</v>
      </c>
    </row>
    <row r="24" spans="1:12" ht="47.4" outlineLevel="2" thickBot="1" x14ac:dyDescent="0.35">
      <c r="A24" s="13"/>
      <c r="B24" s="14"/>
      <c r="C24" s="15"/>
      <c r="D24" s="29"/>
      <c r="E24" s="30" t="s">
        <v>135</v>
      </c>
      <c r="F24" s="30"/>
      <c r="G24" s="31"/>
      <c r="H24" s="32">
        <v>-58.77</v>
      </c>
      <c r="I24" s="33"/>
      <c r="J24" s="32">
        <v>0</v>
      </c>
      <c r="K24" s="56" t="s">
        <v>138</v>
      </c>
    </row>
    <row r="25" spans="1:12" ht="48" outlineLevel="1" thickTop="1" thickBot="1" x14ac:dyDescent="0.35">
      <c r="A25" s="13"/>
      <c r="B25" s="14"/>
      <c r="C25" s="15"/>
      <c r="D25" s="34" t="s">
        <v>15</v>
      </c>
      <c r="E25" s="35"/>
      <c r="F25" s="35"/>
      <c r="G25" s="36"/>
      <c r="H25" s="37">
        <f>ROUND(SUM(H23:H24),5)</f>
        <v>-58.77</v>
      </c>
      <c r="I25" s="38"/>
      <c r="J25" s="37">
        <f>ROUND(SUM(J23:J24),5)</f>
        <v>0</v>
      </c>
      <c r="K25" s="56" t="s">
        <v>138</v>
      </c>
    </row>
    <row r="26" spans="1:12" outlineLevel="2" x14ac:dyDescent="0.3">
      <c r="A26" s="13"/>
      <c r="B26" s="14"/>
      <c r="C26" s="15"/>
      <c r="D26" s="6" t="s">
        <v>16</v>
      </c>
      <c r="E26" s="22"/>
      <c r="F26" s="22"/>
      <c r="G26" s="23"/>
      <c r="H26" s="24"/>
      <c r="I26" s="25"/>
      <c r="J26" s="24"/>
      <c r="K26" s="56" t="s">
        <v>139</v>
      </c>
    </row>
    <row r="27" spans="1:12" outlineLevel="2" x14ac:dyDescent="0.3">
      <c r="A27" s="13"/>
      <c r="B27" s="14"/>
      <c r="C27" s="15"/>
      <c r="D27" s="13"/>
      <c r="E27" s="26" t="s">
        <v>17</v>
      </c>
      <c r="F27" s="26"/>
      <c r="G27" s="14"/>
      <c r="H27" s="27">
        <v>280</v>
      </c>
      <c r="I27" s="28"/>
      <c r="J27" s="27">
        <v>0</v>
      </c>
      <c r="K27" s="56" t="s">
        <v>139</v>
      </c>
    </row>
    <row r="28" spans="1:12" outlineLevel="2" x14ac:dyDescent="0.3">
      <c r="A28" s="13"/>
      <c r="B28" s="14"/>
      <c r="C28" s="15"/>
      <c r="D28" s="13"/>
      <c r="E28" s="26" t="s">
        <v>18</v>
      </c>
      <c r="F28" s="26"/>
      <c r="G28" s="14"/>
      <c r="H28" s="27">
        <v>16000</v>
      </c>
      <c r="I28" s="28">
        <v>16000</v>
      </c>
      <c r="J28" s="27">
        <v>0</v>
      </c>
      <c r="K28" s="56" t="s">
        <v>139</v>
      </c>
    </row>
    <row r="29" spans="1:12" ht="16.2" outlineLevel="2" thickBot="1" x14ac:dyDescent="0.35">
      <c r="A29" s="13"/>
      <c r="B29" s="14"/>
      <c r="C29" s="15"/>
      <c r="D29" s="29"/>
      <c r="E29" s="30" t="s">
        <v>19</v>
      </c>
      <c r="F29" s="30"/>
      <c r="G29" s="31"/>
      <c r="H29" s="32">
        <v>1625</v>
      </c>
      <c r="I29" s="33">
        <v>1625</v>
      </c>
      <c r="J29" s="32">
        <v>1150</v>
      </c>
      <c r="K29" s="56" t="s">
        <v>139</v>
      </c>
    </row>
    <row r="30" spans="1:12" ht="16.8" outlineLevel="1" thickTop="1" thickBot="1" x14ac:dyDescent="0.35">
      <c r="A30" s="13"/>
      <c r="B30" s="14"/>
      <c r="C30" s="15"/>
      <c r="D30" s="34" t="s">
        <v>20</v>
      </c>
      <c r="E30" s="35"/>
      <c r="F30" s="35"/>
      <c r="G30" s="36"/>
      <c r="H30" s="37">
        <f>ROUND(SUM(H26:H29),5)</f>
        <v>17905</v>
      </c>
      <c r="I30" s="38">
        <f>ROUND(SUM(I26:I29),5)</f>
        <v>17625</v>
      </c>
      <c r="J30" s="37">
        <f>ROUND(SUM(J26:J29),5)</f>
        <v>1150</v>
      </c>
      <c r="K30" s="56" t="s">
        <v>139</v>
      </c>
    </row>
    <row r="31" spans="1:12" outlineLevel="2" x14ac:dyDescent="0.3">
      <c r="A31" s="13"/>
      <c r="B31" s="14"/>
      <c r="C31" s="15"/>
      <c r="D31" s="6" t="s">
        <v>21</v>
      </c>
      <c r="E31" s="22"/>
      <c r="F31" s="22"/>
      <c r="G31" s="23"/>
      <c r="H31" s="24"/>
      <c r="I31" s="25"/>
      <c r="J31" s="24"/>
      <c r="K31" s="56"/>
    </row>
    <row r="32" spans="1:12" ht="31.2" outlineLevel="2" x14ac:dyDescent="0.3">
      <c r="A32" s="13"/>
      <c r="B32" s="14"/>
      <c r="C32" s="15"/>
      <c r="D32" s="13"/>
      <c r="E32" s="26" t="s">
        <v>22</v>
      </c>
      <c r="F32" s="26"/>
      <c r="G32" s="14"/>
      <c r="H32" s="27">
        <v>75100</v>
      </c>
      <c r="I32" s="28">
        <v>80000</v>
      </c>
      <c r="J32" s="27">
        <v>30600</v>
      </c>
      <c r="K32" s="56" t="s">
        <v>140</v>
      </c>
      <c r="L32" s="21"/>
    </row>
    <row r="33" spans="1:12" ht="47.4" outlineLevel="2" thickBot="1" x14ac:dyDescent="0.35">
      <c r="A33" s="13"/>
      <c r="B33" s="14"/>
      <c r="C33" s="15"/>
      <c r="D33" s="29"/>
      <c r="E33" s="30" t="s">
        <v>23</v>
      </c>
      <c r="F33" s="30"/>
      <c r="G33" s="31"/>
      <c r="H33" s="32">
        <v>49070</v>
      </c>
      <c r="I33" s="33">
        <v>60000</v>
      </c>
      <c r="J33" s="32">
        <v>9755</v>
      </c>
      <c r="K33" s="56" t="s">
        <v>138</v>
      </c>
      <c r="L33" s="21"/>
    </row>
    <row r="34" spans="1:12" ht="16.8" outlineLevel="1" thickTop="1" thickBot="1" x14ac:dyDescent="0.35">
      <c r="A34" s="13"/>
      <c r="B34" s="14"/>
      <c r="C34" s="15"/>
      <c r="D34" s="34" t="s">
        <v>24</v>
      </c>
      <c r="E34" s="35"/>
      <c r="F34" s="35"/>
      <c r="G34" s="36"/>
      <c r="H34" s="37">
        <f>ROUND(SUM(H31:H33),5)</f>
        <v>124170</v>
      </c>
      <c r="I34" s="38">
        <f>ROUND(SUM(I31:I33),5)</f>
        <v>140000</v>
      </c>
      <c r="J34" s="37">
        <f>ROUND(SUM(J31:J33),5)</f>
        <v>40355</v>
      </c>
      <c r="K34" s="56"/>
      <c r="L34" s="21"/>
    </row>
    <row r="35" spans="1:12" outlineLevel="2" x14ac:dyDescent="0.3">
      <c r="A35" s="13"/>
      <c r="B35" s="14"/>
      <c r="C35" s="15"/>
      <c r="D35" s="6" t="s">
        <v>25</v>
      </c>
      <c r="E35" s="22"/>
      <c r="F35" s="22"/>
      <c r="G35" s="23"/>
      <c r="H35" s="24"/>
      <c r="I35" s="25"/>
      <c r="J35" s="24"/>
      <c r="K35" s="56" t="s">
        <v>57</v>
      </c>
    </row>
    <row r="36" spans="1:12" outlineLevel="2" x14ac:dyDescent="0.3">
      <c r="A36" s="13"/>
      <c r="B36" s="14"/>
      <c r="C36" s="15"/>
      <c r="D36" s="13"/>
      <c r="E36" s="26" t="s">
        <v>26</v>
      </c>
      <c r="F36" s="26"/>
      <c r="G36" s="14"/>
      <c r="H36" s="27">
        <v>35</v>
      </c>
      <c r="I36" s="28"/>
      <c r="J36" s="27">
        <v>50</v>
      </c>
      <c r="K36" s="56" t="s">
        <v>57</v>
      </c>
    </row>
    <row r="37" spans="1:12" outlineLevel="2" x14ac:dyDescent="0.3">
      <c r="A37" s="13"/>
      <c r="B37" s="14"/>
      <c r="C37" s="15"/>
      <c r="D37" s="13"/>
      <c r="E37" s="26" t="s">
        <v>27</v>
      </c>
      <c r="F37" s="26"/>
      <c r="G37" s="14"/>
      <c r="H37" s="27">
        <v>503.41</v>
      </c>
      <c r="I37" s="28"/>
      <c r="J37" s="27">
        <v>40.36</v>
      </c>
      <c r="K37" s="56" t="s">
        <v>57</v>
      </c>
    </row>
    <row r="38" spans="1:12" outlineLevel="2" x14ac:dyDescent="0.3">
      <c r="A38" s="13"/>
      <c r="B38" s="14"/>
      <c r="C38" s="15"/>
      <c r="D38" s="13"/>
      <c r="E38" s="26" t="s">
        <v>28</v>
      </c>
      <c r="F38" s="26"/>
      <c r="G38" s="14"/>
      <c r="H38" s="27">
        <v>1700.08</v>
      </c>
      <c r="I38" s="28"/>
      <c r="J38" s="27">
        <v>781</v>
      </c>
      <c r="K38" s="56" t="s">
        <v>57</v>
      </c>
    </row>
    <row r="39" spans="1:12" outlineLevel="2" x14ac:dyDescent="0.3">
      <c r="A39" s="13"/>
      <c r="B39" s="14"/>
      <c r="C39" s="15"/>
      <c r="D39" s="13"/>
      <c r="E39" s="26" t="s">
        <v>29</v>
      </c>
      <c r="F39" s="26"/>
      <c r="G39" s="14"/>
      <c r="H39" s="27">
        <v>672.12</v>
      </c>
      <c r="I39" s="28"/>
      <c r="J39" s="27">
        <v>168.03</v>
      </c>
      <c r="K39" s="56" t="s">
        <v>57</v>
      </c>
    </row>
    <row r="40" spans="1:12" ht="16.2" outlineLevel="2" thickBot="1" x14ac:dyDescent="0.35">
      <c r="A40" s="13"/>
      <c r="B40" s="14"/>
      <c r="C40" s="15"/>
      <c r="D40" s="29"/>
      <c r="E40" s="30" t="s">
        <v>30</v>
      </c>
      <c r="F40" s="30"/>
      <c r="G40" s="31"/>
      <c r="H40" s="32">
        <v>0</v>
      </c>
      <c r="I40" s="33"/>
      <c r="J40" s="32">
        <v>0</v>
      </c>
      <c r="K40" s="56" t="s">
        <v>57</v>
      </c>
    </row>
    <row r="41" spans="1:12" ht="16.8" outlineLevel="1" thickTop="1" thickBot="1" x14ac:dyDescent="0.35">
      <c r="A41" s="13"/>
      <c r="B41" s="14"/>
      <c r="C41" s="15"/>
      <c r="D41" s="34" t="s">
        <v>31</v>
      </c>
      <c r="E41" s="35"/>
      <c r="F41" s="35"/>
      <c r="G41" s="36"/>
      <c r="H41" s="37">
        <f>ROUND(SUM(H35:H40),5)</f>
        <v>2910.61</v>
      </c>
      <c r="I41" s="38"/>
      <c r="J41" s="37">
        <f>ROUND(SUM(J35:J40),5)</f>
        <v>1039.3900000000001</v>
      </c>
      <c r="K41" s="56" t="s">
        <v>57</v>
      </c>
    </row>
    <row r="42" spans="1:12" ht="31.2" outlineLevel="2" x14ac:dyDescent="0.3">
      <c r="A42" s="13"/>
      <c r="B42" s="14"/>
      <c r="C42" s="15"/>
      <c r="D42" s="6" t="s">
        <v>32</v>
      </c>
      <c r="E42" s="22"/>
      <c r="F42" s="22"/>
      <c r="G42" s="23"/>
      <c r="H42" s="24"/>
      <c r="I42" s="25"/>
      <c r="J42" s="24"/>
      <c r="K42" s="56" t="s">
        <v>137</v>
      </c>
    </row>
    <row r="43" spans="1:12" ht="31.8" outlineLevel="2" thickBot="1" x14ac:dyDescent="0.35">
      <c r="A43" s="13"/>
      <c r="B43" s="14"/>
      <c r="C43" s="15"/>
      <c r="D43" s="29"/>
      <c r="E43" s="30" t="s">
        <v>33</v>
      </c>
      <c r="F43" s="30"/>
      <c r="G43" s="31"/>
      <c r="H43" s="32">
        <v>1500</v>
      </c>
      <c r="I43" s="33"/>
      <c r="J43" s="32">
        <v>0</v>
      </c>
      <c r="K43" s="56" t="s">
        <v>137</v>
      </c>
    </row>
    <row r="44" spans="1:12" ht="32.4" outlineLevel="1" thickTop="1" thickBot="1" x14ac:dyDescent="0.35">
      <c r="A44" s="13"/>
      <c r="B44" s="14"/>
      <c r="C44" s="15"/>
      <c r="D44" s="34" t="s">
        <v>34</v>
      </c>
      <c r="E44" s="35"/>
      <c r="F44" s="35"/>
      <c r="G44" s="36"/>
      <c r="H44" s="37">
        <f>ROUND(SUM(H42:H43),5)</f>
        <v>1500</v>
      </c>
      <c r="I44" s="38"/>
      <c r="J44" s="37">
        <f>ROUND(SUM(J42:J43),5)</f>
        <v>0</v>
      </c>
      <c r="K44" s="56" t="s">
        <v>137</v>
      </c>
    </row>
    <row r="45" spans="1:12" outlineLevel="2" x14ac:dyDescent="0.3">
      <c r="A45" s="13"/>
      <c r="B45" s="14"/>
      <c r="C45" s="15"/>
      <c r="D45" s="6" t="s">
        <v>35</v>
      </c>
      <c r="E45" s="22"/>
      <c r="F45" s="22"/>
      <c r="G45" s="23"/>
      <c r="H45" s="24"/>
      <c r="I45" s="25"/>
      <c r="J45" s="24"/>
      <c r="K45" s="56" t="s">
        <v>141</v>
      </c>
    </row>
    <row r="46" spans="1:12" outlineLevel="2" x14ac:dyDescent="0.3">
      <c r="A46" s="13"/>
      <c r="B46" s="14"/>
      <c r="C46" s="15"/>
      <c r="D46" s="13"/>
      <c r="E46" s="26" t="s">
        <v>36</v>
      </c>
      <c r="F46" s="26"/>
      <c r="G46" s="14"/>
      <c r="H46" s="27">
        <v>0</v>
      </c>
      <c r="I46" s="28">
        <v>215000</v>
      </c>
      <c r="J46" s="27">
        <v>26200</v>
      </c>
      <c r="K46" s="56" t="s">
        <v>141</v>
      </c>
      <c r="L46" s="21"/>
    </row>
    <row r="47" spans="1:12" outlineLevel="2" x14ac:dyDescent="0.3">
      <c r="A47" s="13"/>
      <c r="B47" s="14"/>
      <c r="C47" s="15"/>
      <c r="D47" s="13"/>
      <c r="E47" s="26" t="s">
        <v>37</v>
      </c>
      <c r="F47" s="26"/>
      <c r="G47" s="14"/>
      <c r="H47" s="27">
        <v>215795</v>
      </c>
      <c r="I47" s="28"/>
      <c r="J47" s="27">
        <v>10065</v>
      </c>
      <c r="K47" s="56" t="s">
        <v>141</v>
      </c>
    </row>
    <row r="48" spans="1:12" ht="16.2" outlineLevel="2" thickBot="1" x14ac:dyDescent="0.35">
      <c r="A48" s="13"/>
      <c r="B48" s="14"/>
      <c r="C48" s="15"/>
      <c r="D48" s="29"/>
      <c r="E48" s="30" t="s">
        <v>38</v>
      </c>
      <c r="F48" s="30"/>
      <c r="G48" s="31"/>
      <c r="H48" s="32">
        <v>26350</v>
      </c>
      <c r="I48" s="33"/>
      <c r="J48" s="32">
        <v>0</v>
      </c>
      <c r="K48" s="56" t="s">
        <v>141</v>
      </c>
    </row>
    <row r="49" spans="1:12" ht="16.8" outlineLevel="1" thickTop="1" thickBot="1" x14ac:dyDescent="0.35">
      <c r="A49" s="13"/>
      <c r="B49" s="14"/>
      <c r="C49" s="15"/>
      <c r="D49" s="34" t="s">
        <v>39</v>
      </c>
      <c r="E49" s="35"/>
      <c r="F49" s="35"/>
      <c r="G49" s="36"/>
      <c r="H49" s="37">
        <f>ROUND(SUM(H45:H48),5)</f>
        <v>242145</v>
      </c>
      <c r="I49" s="38">
        <f>ROUND(SUM(I45:I48),5)</f>
        <v>215000</v>
      </c>
      <c r="J49" s="37">
        <f>ROUND(SUM(J45:J48),5)</f>
        <v>36265</v>
      </c>
      <c r="K49" s="56" t="s">
        <v>141</v>
      </c>
    </row>
    <row r="50" spans="1:12" outlineLevel="2" x14ac:dyDescent="0.3">
      <c r="A50" s="13"/>
      <c r="B50" s="14"/>
      <c r="C50" s="15"/>
      <c r="D50" s="6" t="s">
        <v>40</v>
      </c>
      <c r="E50" s="22"/>
      <c r="F50" s="22"/>
      <c r="G50" s="23"/>
      <c r="H50" s="24"/>
      <c r="I50" s="25"/>
      <c r="J50" s="24"/>
      <c r="K50" s="56" t="s">
        <v>141</v>
      </c>
    </row>
    <row r="51" spans="1:12" outlineLevel="3" x14ac:dyDescent="0.3">
      <c r="A51" s="13"/>
      <c r="B51" s="14"/>
      <c r="C51" s="15"/>
      <c r="D51" s="13"/>
      <c r="E51" s="26" t="s">
        <v>41</v>
      </c>
      <c r="F51" s="26"/>
      <c r="G51" s="14"/>
      <c r="H51" s="27"/>
      <c r="I51" s="28"/>
      <c r="J51" s="27"/>
      <c r="K51" s="56" t="s">
        <v>141</v>
      </c>
    </row>
    <row r="52" spans="1:12" outlineLevel="3" x14ac:dyDescent="0.3">
      <c r="A52" s="13"/>
      <c r="B52" s="14"/>
      <c r="C52" s="15"/>
      <c r="D52" s="13"/>
      <c r="E52" s="26"/>
      <c r="F52" s="26" t="s">
        <v>42</v>
      </c>
      <c r="G52" s="14"/>
      <c r="H52" s="27">
        <v>3660</v>
      </c>
      <c r="I52" s="28">
        <v>25000</v>
      </c>
      <c r="J52" s="27">
        <v>1885</v>
      </c>
      <c r="K52" s="56" t="s">
        <v>141</v>
      </c>
      <c r="L52" s="21"/>
    </row>
    <row r="53" spans="1:12" outlineLevel="3" x14ac:dyDescent="0.3">
      <c r="A53" s="13"/>
      <c r="B53" s="14"/>
      <c r="C53" s="15"/>
      <c r="D53" s="13"/>
      <c r="E53" s="26"/>
      <c r="F53" s="26" t="s">
        <v>5</v>
      </c>
      <c r="G53" s="14"/>
      <c r="H53" s="27">
        <v>0</v>
      </c>
      <c r="I53" s="28">
        <v>131000</v>
      </c>
      <c r="J53" s="27">
        <v>17775</v>
      </c>
      <c r="K53" s="56" t="s">
        <v>141</v>
      </c>
      <c r="L53" s="21"/>
    </row>
    <row r="54" spans="1:12" outlineLevel="3" x14ac:dyDescent="0.3">
      <c r="A54" s="13"/>
      <c r="B54" s="14"/>
      <c r="C54" s="15"/>
      <c r="D54" s="13"/>
      <c r="E54" s="26"/>
      <c r="F54" s="26" t="s">
        <v>43</v>
      </c>
      <c r="G54" s="14"/>
      <c r="H54" s="27">
        <v>0</v>
      </c>
      <c r="I54" s="28">
        <v>91000</v>
      </c>
      <c r="J54" s="27">
        <v>36165</v>
      </c>
      <c r="K54" s="56" t="s">
        <v>141</v>
      </c>
      <c r="L54" s="21"/>
    </row>
    <row r="55" spans="1:12" outlineLevel="2" x14ac:dyDescent="0.3">
      <c r="A55" s="13"/>
      <c r="B55" s="14"/>
      <c r="C55" s="15"/>
      <c r="D55" s="13"/>
      <c r="E55" s="26" t="s">
        <v>44</v>
      </c>
      <c r="F55" s="26"/>
      <c r="G55" s="14"/>
      <c r="H55" s="27">
        <f>ROUND(SUM(H51:H54),5)</f>
        <v>3660</v>
      </c>
      <c r="I55" s="28">
        <f>ROUND(SUM(I51:I54),5)</f>
        <v>247000</v>
      </c>
      <c r="J55" s="27">
        <f>ROUND(SUM(J51:J54),5)</f>
        <v>55825</v>
      </c>
      <c r="K55" s="56" t="s">
        <v>141</v>
      </c>
      <c r="L55" s="21"/>
    </row>
    <row r="56" spans="1:12" outlineLevel="3" x14ac:dyDescent="0.3">
      <c r="A56" s="13"/>
      <c r="B56" s="14"/>
      <c r="C56" s="15"/>
      <c r="D56" s="13"/>
      <c r="E56" s="26" t="s">
        <v>45</v>
      </c>
      <c r="F56" s="26"/>
      <c r="G56" s="14"/>
      <c r="H56" s="27"/>
      <c r="I56" s="28"/>
      <c r="J56" s="27"/>
      <c r="K56" s="56" t="s">
        <v>141</v>
      </c>
    </row>
    <row r="57" spans="1:12" outlineLevel="3" x14ac:dyDescent="0.3">
      <c r="A57" s="13"/>
      <c r="B57" s="14"/>
      <c r="C57" s="15"/>
      <c r="D57" s="13"/>
      <c r="E57" s="26"/>
      <c r="F57" s="26" t="s">
        <v>46</v>
      </c>
      <c r="G57" s="14"/>
      <c r="H57" s="27">
        <v>44250</v>
      </c>
      <c r="I57" s="28"/>
      <c r="J57" s="27">
        <v>0</v>
      </c>
      <c r="K57" s="56" t="s">
        <v>141</v>
      </c>
    </row>
    <row r="58" spans="1:12" outlineLevel="3" x14ac:dyDescent="0.3">
      <c r="A58" s="13"/>
      <c r="B58" s="14"/>
      <c r="C58" s="15"/>
      <c r="D58" s="13"/>
      <c r="E58" s="26"/>
      <c r="F58" s="26" t="s">
        <v>11</v>
      </c>
      <c r="G58" s="14"/>
      <c r="H58" s="27">
        <v>43535</v>
      </c>
      <c r="I58" s="28"/>
      <c r="J58" s="27">
        <v>0</v>
      </c>
      <c r="K58" s="56" t="s">
        <v>141</v>
      </c>
    </row>
    <row r="59" spans="1:12" outlineLevel="3" x14ac:dyDescent="0.3">
      <c r="A59" s="13"/>
      <c r="B59" s="14"/>
      <c r="C59" s="15"/>
      <c r="D59" s="13"/>
      <c r="E59" s="26"/>
      <c r="F59" s="26" t="s">
        <v>5</v>
      </c>
      <c r="G59" s="14"/>
      <c r="H59" s="27">
        <v>128200</v>
      </c>
      <c r="I59" s="28"/>
      <c r="J59" s="27">
        <v>395</v>
      </c>
      <c r="K59" s="56" t="s">
        <v>141</v>
      </c>
    </row>
    <row r="60" spans="1:12" outlineLevel="3" x14ac:dyDescent="0.3">
      <c r="A60" s="13"/>
      <c r="B60" s="14"/>
      <c r="C60" s="15"/>
      <c r="D60" s="13"/>
      <c r="E60" s="26"/>
      <c r="F60" s="26" t="s">
        <v>42</v>
      </c>
      <c r="G60" s="14"/>
      <c r="H60" s="27">
        <v>25050.720000000001</v>
      </c>
      <c r="I60" s="28"/>
      <c r="J60" s="27">
        <v>0</v>
      </c>
      <c r="K60" s="56" t="s">
        <v>141</v>
      </c>
    </row>
    <row r="61" spans="1:12" outlineLevel="2" x14ac:dyDescent="0.3">
      <c r="A61" s="13"/>
      <c r="B61" s="14"/>
      <c r="C61" s="15"/>
      <c r="D61" s="29"/>
      <c r="E61" s="30" t="s">
        <v>47</v>
      </c>
      <c r="F61" s="30"/>
      <c r="G61" s="31"/>
      <c r="H61" s="32">
        <f>ROUND(SUM(H56:H60),5)</f>
        <v>241035.72</v>
      </c>
      <c r="I61" s="33"/>
      <c r="J61" s="32">
        <f>ROUND(SUM(J56:J60),5)</f>
        <v>395</v>
      </c>
      <c r="K61" s="56" t="s">
        <v>141</v>
      </c>
    </row>
    <row r="62" spans="1:12" outlineLevel="3" x14ac:dyDescent="0.3">
      <c r="A62" s="13"/>
      <c r="B62" s="14"/>
      <c r="C62" s="15"/>
      <c r="D62" s="13"/>
      <c r="E62" s="26" t="s">
        <v>146</v>
      </c>
      <c r="F62" s="26"/>
      <c r="G62" s="14"/>
      <c r="H62" s="27"/>
      <c r="I62" s="28"/>
      <c r="J62" s="27"/>
      <c r="K62" s="56" t="s">
        <v>141</v>
      </c>
    </row>
    <row r="63" spans="1:12" outlineLevel="3" x14ac:dyDescent="0.3">
      <c r="A63" s="13"/>
      <c r="B63" s="14"/>
      <c r="C63" s="15"/>
      <c r="D63" s="13"/>
      <c r="E63" s="26"/>
      <c r="F63" s="26" t="s">
        <v>11</v>
      </c>
      <c r="G63" s="14"/>
      <c r="H63" s="27">
        <v>0</v>
      </c>
      <c r="I63" s="28"/>
      <c r="J63" s="27">
        <v>1090</v>
      </c>
      <c r="K63" s="56" t="s">
        <v>141</v>
      </c>
    </row>
    <row r="64" spans="1:12" ht="16.2" outlineLevel="2" thickBot="1" x14ac:dyDescent="0.35">
      <c r="A64" s="13"/>
      <c r="B64" s="14"/>
      <c r="C64" s="15"/>
      <c r="D64" s="29"/>
      <c r="E64" s="30" t="s">
        <v>147</v>
      </c>
      <c r="F64" s="30"/>
      <c r="G64" s="31"/>
      <c r="H64" s="32">
        <f>ROUND(SUM(H62:H63),5)</f>
        <v>0</v>
      </c>
      <c r="I64" s="33"/>
      <c r="J64" s="32">
        <f>ROUND(SUM(J62:J63),5)</f>
        <v>1090</v>
      </c>
      <c r="K64" s="56" t="s">
        <v>141</v>
      </c>
    </row>
    <row r="65" spans="1:12" ht="16.8" outlineLevel="1" thickTop="1" thickBot="1" x14ac:dyDescent="0.35">
      <c r="A65" s="13"/>
      <c r="B65" s="14"/>
      <c r="C65" s="39"/>
      <c r="D65" s="40" t="s">
        <v>48</v>
      </c>
      <c r="E65" s="41"/>
      <c r="F65" s="41"/>
      <c r="G65" s="42"/>
      <c r="H65" s="43">
        <f>ROUND(H61+H55+H64,5)</f>
        <v>244695.72</v>
      </c>
      <c r="I65" s="43">
        <f>ROUND(I61+I55+I64,5)</f>
        <v>247000</v>
      </c>
      <c r="J65" s="43">
        <f>ROUND(J61+J55+J64,5)</f>
        <v>57310</v>
      </c>
      <c r="K65" s="56" t="s">
        <v>141</v>
      </c>
      <c r="L65" s="21"/>
    </row>
    <row r="66" spans="1:12" ht="16.8" thickTop="1" thickBot="1" x14ac:dyDescent="0.35">
      <c r="A66" s="13"/>
      <c r="B66" s="14"/>
      <c r="C66" s="34" t="s">
        <v>49</v>
      </c>
      <c r="D66" s="35"/>
      <c r="E66" s="35"/>
      <c r="F66" s="35"/>
      <c r="G66" s="36"/>
      <c r="H66" s="37">
        <f>ROUND(SUM(H2:H3)+H19+H25+H30+H34+H41+H44+H49+H65,5)</f>
        <v>680572.56</v>
      </c>
      <c r="I66" s="38">
        <f>ROUND(SUM(I2:I3)+I19+I25+I30+I34+I41+I44+I49+I65,5)</f>
        <v>670625</v>
      </c>
      <c r="J66" s="37">
        <f>ROUND(J3+J19+J25+J30+J34+J41+J44+J49+J65+J22,5)</f>
        <v>166289.39000000001</v>
      </c>
      <c r="K66" s="56"/>
      <c r="L66" s="21"/>
    </row>
    <row r="67" spans="1:12" ht="16.2" outlineLevel="1" thickBot="1" x14ac:dyDescent="0.35">
      <c r="A67" s="62"/>
      <c r="B67" s="63"/>
      <c r="C67" s="64"/>
      <c r="D67" s="64"/>
      <c r="E67" s="64"/>
      <c r="F67" s="64"/>
      <c r="G67" s="64"/>
      <c r="H67" s="64"/>
      <c r="I67" s="64"/>
      <c r="J67" s="58"/>
      <c r="K67" s="56"/>
    </row>
    <row r="68" spans="1:12" ht="16.2" outlineLevel="2" thickBot="1" x14ac:dyDescent="0.35">
      <c r="A68" s="13"/>
      <c r="B68" s="14"/>
      <c r="C68" s="6" t="s">
        <v>50</v>
      </c>
      <c r="D68" s="7"/>
      <c r="E68" s="7"/>
      <c r="F68" s="7"/>
      <c r="G68" s="8"/>
      <c r="H68" s="9"/>
      <c r="I68" s="10"/>
      <c r="J68" s="9"/>
      <c r="K68" s="56"/>
    </row>
    <row r="69" spans="1:12" ht="31.2" outlineLevel="3" x14ac:dyDescent="0.3">
      <c r="A69" s="13"/>
      <c r="B69" s="14"/>
      <c r="C69" s="15"/>
      <c r="D69" s="6" t="s">
        <v>51</v>
      </c>
      <c r="E69" s="22"/>
      <c r="F69" s="22"/>
      <c r="G69" s="23"/>
      <c r="H69" s="24"/>
      <c r="I69" s="25"/>
      <c r="J69" s="24"/>
      <c r="K69" s="56" t="s">
        <v>137</v>
      </c>
    </row>
    <row r="70" spans="1:12" ht="31.8" outlineLevel="3" thickBot="1" x14ac:dyDescent="0.35">
      <c r="A70" s="13"/>
      <c r="B70" s="14"/>
      <c r="C70" s="15"/>
      <c r="D70" s="29"/>
      <c r="E70" s="30" t="s">
        <v>52</v>
      </c>
      <c r="F70" s="30"/>
      <c r="G70" s="31"/>
      <c r="H70" s="32">
        <v>66.55</v>
      </c>
      <c r="I70" s="33">
        <v>67</v>
      </c>
      <c r="J70" s="32">
        <v>3.6</v>
      </c>
      <c r="K70" s="56" t="s">
        <v>137</v>
      </c>
    </row>
    <row r="71" spans="1:12" ht="32.4" outlineLevel="2" thickTop="1" thickBot="1" x14ac:dyDescent="0.35">
      <c r="A71" s="13"/>
      <c r="B71" s="14"/>
      <c r="C71" s="15"/>
      <c r="D71" s="34" t="s">
        <v>53</v>
      </c>
      <c r="E71" s="35"/>
      <c r="F71" s="35"/>
      <c r="G71" s="36"/>
      <c r="H71" s="37">
        <f>ROUND(SUM(H69:H70),5)</f>
        <v>66.55</v>
      </c>
      <c r="I71" s="38">
        <f>ROUND(SUM(I69:I70),5)</f>
        <v>67</v>
      </c>
      <c r="J71" s="37">
        <f>ROUND(SUM(J69:J70),5)</f>
        <v>3.6</v>
      </c>
      <c r="K71" s="56" t="s">
        <v>137</v>
      </c>
    </row>
    <row r="72" spans="1:12" ht="16.2" outlineLevel="2" thickBot="1" x14ac:dyDescent="0.35">
      <c r="A72" s="13"/>
      <c r="B72" s="14"/>
      <c r="C72" s="15"/>
      <c r="D72" s="16" t="s">
        <v>54</v>
      </c>
      <c r="E72" s="17"/>
      <c r="F72" s="17"/>
      <c r="G72" s="18"/>
      <c r="H72" s="19">
        <v>10366.4</v>
      </c>
      <c r="I72" s="20">
        <v>3500</v>
      </c>
      <c r="J72" s="19">
        <v>0</v>
      </c>
      <c r="K72" s="56" t="s">
        <v>57</v>
      </c>
      <c r="L72" s="21"/>
    </row>
    <row r="73" spans="1:12" ht="31.2" outlineLevel="3" x14ac:dyDescent="0.3">
      <c r="A73" s="13"/>
      <c r="B73" s="14"/>
      <c r="C73" s="15"/>
      <c r="D73" s="6" t="s">
        <v>55</v>
      </c>
      <c r="E73" s="22"/>
      <c r="F73" s="22"/>
      <c r="G73" s="23"/>
      <c r="H73" s="24"/>
      <c r="I73" s="25"/>
      <c r="J73" s="24"/>
      <c r="K73" s="56" t="s">
        <v>137</v>
      </c>
    </row>
    <row r="74" spans="1:12" ht="31.2" outlineLevel="4" x14ac:dyDescent="0.3">
      <c r="A74" s="13"/>
      <c r="B74" s="14"/>
      <c r="C74" s="15"/>
      <c r="D74" s="13"/>
      <c r="E74" s="26" t="s">
        <v>3</v>
      </c>
      <c r="F74" s="26"/>
      <c r="G74" s="14"/>
      <c r="H74" s="27"/>
      <c r="I74" s="28"/>
      <c r="J74" s="27"/>
      <c r="K74" s="56" t="s">
        <v>137</v>
      </c>
    </row>
    <row r="75" spans="1:12" ht="31.2" outlineLevel="4" x14ac:dyDescent="0.3">
      <c r="A75" s="13"/>
      <c r="B75" s="14"/>
      <c r="C75" s="15"/>
      <c r="D75" s="13"/>
      <c r="E75" s="26"/>
      <c r="F75" s="26" t="s">
        <v>153</v>
      </c>
      <c r="G75" s="14"/>
      <c r="H75" s="27">
        <v>99.05</v>
      </c>
      <c r="I75" s="28"/>
      <c r="J75" s="27">
        <v>0</v>
      </c>
      <c r="K75" s="56" t="s">
        <v>137</v>
      </c>
    </row>
    <row r="76" spans="1:12" ht="31.2" outlineLevel="4" x14ac:dyDescent="0.3">
      <c r="A76" s="13"/>
      <c r="B76" s="14"/>
      <c r="C76" s="15"/>
      <c r="D76" s="13"/>
      <c r="E76" s="26"/>
      <c r="F76" s="26" t="s">
        <v>5</v>
      </c>
      <c r="G76" s="14"/>
      <c r="H76" s="27">
        <v>1048.98</v>
      </c>
      <c r="I76" s="28"/>
      <c r="J76" s="27">
        <v>0</v>
      </c>
      <c r="K76" s="56" t="s">
        <v>137</v>
      </c>
    </row>
    <row r="77" spans="1:12" ht="31.2" outlineLevel="4" x14ac:dyDescent="0.3">
      <c r="A77" s="13"/>
      <c r="B77" s="14"/>
      <c r="C77" s="15"/>
      <c r="D77" s="13"/>
      <c r="E77" s="26"/>
      <c r="F77" s="26" t="s">
        <v>11</v>
      </c>
      <c r="G77" s="14"/>
      <c r="H77" s="27">
        <v>46.98</v>
      </c>
      <c r="I77" s="28"/>
      <c r="J77" s="27">
        <v>14.436</v>
      </c>
      <c r="K77" s="56" t="s">
        <v>137</v>
      </c>
    </row>
    <row r="78" spans="1:12" ht="31.2" outlineLevel="3" x14ac:dyDescent="0.3">
      <c r="A78" s="13"/>
      <c r="B78" s="14"/>
      <c r="C78" s="15"/>
      <c r="D78" s="29"/>
      <c r="E78" s="30" t="s">
        <v>7</v>
      </c>
      <c r="F78" s="30"/>
      <c r="G78" s="31"/>
      <c r="H78" s="32">
        <f>ROUND(SUM(H74:H77),5)</f>
        <v>1195.01</v>
      </c>
      <c r="I78" s="33"/>
      <c r="J78" s="32">
        <f>ROUND(SUM(J74:J77),5)</f>
        <v>14.436</v>
      </c>
      <c r="K78" s="56" t="s">
        <v>137</v>
      </c>
    </row>
    <row r="79" spans="1:12" ht="31.2" outlineLevel="4" x14ac:dyDescent="0.3">
      <c r="A79" s="13"/>
      <c r="B79" s="14"/>
      <c r="C79" s="15"/>
      <c r="D79" s="13"/>
      <c r="E79" s="26" t="s">
        <v>8</v>
      </c>
      <c r="F79" s="26"/>
      <c r="G79" s="14"/>
      <c r="H79" s="27"/>
      <c r="I79" s="28"/>
      <c r="J79" s="27"/>
      <c r="K79" s="56" t="s">
        <v>137</v>
      </c>
    </row>
    <row r="80" spans="1:12" ht="31.2" outlineLevel="4" x14ac:dyDescent="0.3">
      <c r="A80" s="13"/>
      <c r="B80" s="14"/>
      <c r="C80" s="15"/>
      <c r="D80" s="13"/>
      <c r="E80" s="26"/>
      <c r="F80" s="26" t="s">
        <v>10</v>
      </c>
      <c r="G80" s="14"/>
      <c r="H80" s="27">
        <v>99.05</v>
      </c>
      <c r="I80" s="28"/>
      <c r="J80" s="27">
        <v>7.18</v>
      </c>
      <c r="K80" s="56" t="s">
        <v>137</v>
      </c>
    </row>
    <row r="81" spans="1:11" ht="31.2" outlineLevel="4" x14ac:dyDescent="0.3">
      <c r="A81" s="13"/>
      <c r="B81" s="14"/>
      <c r="C81" s="15"/>
      <c r="D81" s="13"/>
      <c r="E81" s="26"/>
      <c r="F81" s="26" t="s">
        <v>46</v>
      </c>
      <c r="G81" s="14"/>
      <c r="H81" s="27">
        <v>105.19</v>
      </c>
      <c r="I81" s="28"/>
      <c r="J81" s="27">
        <v>8.77</v>
      </c>
      <c r="K81" s="56" t="s">
        <v>137</v>
      </c>
    </row>
    <row r="82" spans="1:11" ht="31.2" outlineLevel="4" x14ac:dyDescent="0.3">
      <c r="A82" s="13"/>
      <c r="B82" s="14"/>
      <c r="C82" s="15"/>
      <c r="D82" s="13"/>
      <c r="E82" s="26"/>
      <c r="F82" s="26" t="s">
        <v>5</v>
      </c>
      <c r="G82" s="14"/>
      <c r="H82" s="27">
        <v>1048.98</v>
      </c>
      <c r="I82" s="28"/>
      <c r="J82" s="27">
        <v>0</v>
      </c>
      <c r="K82" s="56" t="s">
        <v>137</v>
      </c>
    </row>
    <row r="83" spans="1:11" ht="31.2" outlineLevel="4" x14ac:dyDescent="0.3">
      <c r="A83" s="13"/>
      <c r="B83" s="14"/>
      <c r="C83" s="15"/>
      <c r="D83" s="13"/>
      <c r="E83" s="26"/>
      <c r="F83" s="26" t="s">
        <v>11</v>
      </c>
      <c r="G83" s="14"/>
      <c r="H83" s="27">
        <v>46.98</v>
      </c>
      <c r="I83" s="28"/>
      <c r="J83" s="27">
        <v>0</v>
      </c>
      <c r="K83" s="56" t="s">
        <v>137</v>
      </c>
    </row>
    <row r="84" spans="1:11" ht="31.8" outlineLevel="3" thickBot="1" x14ac:dyDescent="0.35">
      <c r="A84" s="13"/>
      <c r="B84" s="14"/>
      <c r="C84" s="15"/>
      <c r="D84" s="29"/>
      <c r="E84" s="30" t="s">
        <v>12</v>
      </c>
      <c r="F84" s="30"/>
      <c r="G84" s="31"/>
      <c r="H84" s="32">
        <f>ROUND(SUM(H79:H83),5)</f>
        <v>1300.2</v>
      </c>
      <c r="I84" s="33"/>
      <c r="J84" s="32">
        <f>ROUND(SUM(J79:J83),5)</f>
        <v>15.95</v>
      </c>
      <c r="K84" s="56" t="s">
        <v>137</v>
      </c>
    </row>
    <row r="85" spans="1:11" ht="32.4" outlineLevel="2" thickTop="1" thickBot="1" x14ac:dyDescent="0.35">
      <c r="A85" s="13"/>
      <c r="B85" s="14"/>
      <c r="C85" s="15"/>
      <c r="D85" s="34" t="s">
        <v>56</v>
      </c>
      <c r="E85" s="35"/>
      <c r="F85" s="35"/>
      <c r="G85" s="36"/>
      <c r="H85" s="37">
        <f>ROUND(H78+H84,5)</f>
        <v>2495.21</v>
      </c>
      <c r="I85" s="37">
        <f>ROUND(I78+I84,5)</f>
        <v>0</v>
      </c>
      <c r="J85" s="37">
        <f>ROUND(J78+J84,5)</f>
        <v>30.385999999999999</v>
      </c>
      <c r="K85" s="56" t="s">
        <v>137</v>
      </c>
    </row>
    <row r="86" spans="1:11" outlineLevel="3" x14ac:dyDescent="0.3">
      <c r="A86" s="13"/>
      <c r="B86" s="14"/>
      <c r="C86" s="15"/>
      <c r="D86" s="6" t="s">
        <v>57</v>
      </c>
      <c r="E86" s="22"/>
      <c r="F86" s="22"/>
      <c r="G86" s="23"/>
      <c r="H86" s="24"/>
      <c r="I86" s="25"/>
      <c r="J86" s="24"/>
      <c r="K86" s="56" t="s">
        <v>57</v>
      </c>
    </row>
    <row r="87" spans="1:11" outlineLevel="4" x14ac:dyDescent="0.3">
      <c r="A87" s="13"/>
      <c r="B87" s="14"/>
      <c r="C87" s="15"/>
      <c r="D87" s="13"/>
      <c r="E87" s="26" t="s">
        <v>58</v>
      </c>
      <c r="F87" s="26"/>
      <c r="G87" s="14"/>
      <c r="H87" s="27"/>
      <c r="I87" s="28"/>
      <c r="J87" s="27"/>
      <c r="K87" s="56" t="s">
        <v>57</v>
      </c>
    </row>
    <row r="88" spans="1:11" outlineLevel="5" x14ac:dyDescent="0.3">
      <c r="A88" s="13"/>
      <c r="B88" s="14"/>
      <c r="C88" s="15"/>
      <c r="D88" s="13"/>
      <c r="E88" s="26"/>
      <c r="F88" s="26" t="s">
        <v>59</v>
      </c>
      <c r="G88" s="14"/>
      <c r="H88" s="27"/>
      <c r="I88" s="28"/>
      <c r="J88" s="27"/>
      <c r="K88" s="56" t="s">
        <v>57</v>
      </c>
    </row>
    <row r="89" spans="1:11" outlineLevel="5" x14ac:dyDescent="0.3">
      <c r="A89" s="13"/>
      <c r="B89" s="14"/>
      <c r="C89" s="15"/>
      <c r="D89" s="13"/>
      <c r="E89" s="26"/>
      <c r="F89" s="26"/>
      <c r="G89" s="14" t="s">
        <v>60</v>
      </c>
      <c r="H89" s="27">
        <v>2426.23</v>
      </c>
      <c r="I89" s="28">
        <v>2500</v>
      </c>
      <c r="J89" s="27">
        <v>0</v>
      </c>
      <c r="K89" s="56" t="s">
        <v>57</v>
      </c>
    </row>
    <row r="90" spans="1:11" outlineLevel="4" x14ac:dyDescent="0.3">
      <c r="A90" s="13"/>
      <c r="B90" s="14"/>
      <c r="C90" s="15"/>
      <c r="D90" s="13"/>
      <c r="E90" s="26"/>
      <c r="F90" s="26" t="s">
        <v>61</v>
      </c>
      <c r="G90" s="14"/>
      <c r="H90" s="27">
        <f>ROUND(SUM(H88:H89),5)</f>
        <v>2426.23</v>
      </c>
      <c r="I90" s="28">
        <f>ROUND(SUM(I88:I89),5)</f>
        <v>2500</v>
      </c>
      <c r="J90" s="27">
        <f>ROUND(SUM(J88:J89),5)</f>
        <v>0</v>
      </c>
      <c r="K90" s="56" t="s">
        <v>57</v>
      </c>
    </row>
    <row r="91" spans="1:11" outlineLevel="4" x14ac:dyDescent="0.3">
      <c r="A91" s="13"/>
      <c r="B91" s="14"/>
      <c r="C91" s="15"/>
      <c r="D91" s="13"/>
      <c r="E91" s="26"/>
      <c r="F91" s="26" t="s">
        <v>62</v>
      </c>
      <c r="G91" s="14"/>
      <c r="H91" s="27">
        <v>290.13</v>
      </c>
      <c r="I91" s="28"/>
      <c r="J91" s="27">
        <v>0</v>
      </c>
      <c r="K91" s="56" t="s">
        <v>57</v>
      </c>
    </row>
    <row r="92" spans="1:11" outlineLevel="4" x14ac:dyDescent="0.3">
      <c r="A92" s="13"/>
      <c r="B92" s="14"/>
      <c r="C92" s="15"/>
      <c r="D92" s="13"/>
      <c r="E92" s="26"/>
      <c r="F92" s="26" t="s">
        <v>63</v>
      </c>
      <c r="G92" s="14"/>
      <c r="H92" s="27">
        <v>1660.68</v>
      </c>
      <c r="I92" s="28"/>
      <c r="J92" s="27">
        <v>0</v>
      </c>
      <c r="K92" s="56" t="s">
        <v>57</v>
      </c>
    </row>
    <row r="93" spans="1:11" outlineLevel="3" x14ac:dyDescent="0.3">
      <c r="A93" s="13"/>
      <c r="B93" s="14"/>
      <c r="C93" s="15"/>
      <c r="D93" s="13"/>
      <c r="E93" s="26" t="s">
        <v>64</v>
      </c>
      <c r="F93" s="26"/>
      <c r="G93" s="14"/>
      <c r="H93" s="27">
        <f>ROUND(H87+SUM(H90:H92),5)</f>
        <v>4377.04</v>
      </c>
      <c r="I93" s="28">
        <f>ROUND(I87+SUM(I90:I92),5)</f>
        <v>2500</v>
      </c>
      <c r="J93" s="27">
        <f>ROUND(J87+SUM(J90:J92),5)</f>
        <v>0</v>
      </c>
      <c r="K93" s="56" t="s">
        <v>57</v>
      </c>
    </row>
    <row r="94" spans="1:11" outlineLevel="3" x14ac:dyDescent="0.3">
      <c r="A94" s="13"/>
      <c r="B94" s="14"/>
      <c r="C94" s="15"/>
      <c r="D94" s="13"/>
      <c r="E94" s="26" t="s">
        <v>65</v>
      </c>
      <c r="F94" s="26"/>
      <c r="G94" s="14"/>
      <c r="H94" s="27">
        <v>6473</v>
      </c>
      <c r="I94" s="28">
        <v>6000</v>
      </c>
      <c r="J94" s="27">
        <v>2777</v>
      </c>
      <c r="K94" s="56" t="s">
        <v>57</v>
      </c>
    </row>
    <row r="95" spans="1:11" outlineLevel="3" x14ac:dyDescent="0.3">
      <c r="A95" s="13"/>
      <c r="B95" s="14"/>
      <c r="C95" s="15"/>
      <c r="D95" s="13"/>
      <c r="E95" s="26" t="s">
        <v>66</v>
      </c>
      <c r="F95" s="26"/>
      <c r="G95" s="14"/>
      <c r="H95" s="27">
        <v>713.96</v>
      </c>
      <c r="I95" s="28">
        <v>700</v>
      </c>
      <c r="J95" s="27">
        <v>40</v>
      </c>
      <c r="K95" s="56" t="s">
        <v>57</v>
      </c>
    </row>
    <row r="96" spans="1:11" outlineLevel="4" x14ac:dyDescent="0.3">
      <c r="A96" s="13"/>
      <c r="B96" s="14"/>
      <c r="C96" s="15"/>
      <c r="D96" s="13"/>
      <c r="E96" s="26" t="s">
        <v>67</v>
      </c>
      <c r="F96" s="26"/>
      <c r="G96" s="14"/>
      <c r="H96" s="27"/>
      <c r="I96" s="28"/>
      <c r="J96" s="27"/>
      <c r="K96" s="56" t="s">
        <v>57</v>
      </c>
    </row>
    <row r="97" spans="1:12" outlineLevel="4" x14ac:dyDescent="0.3">
      <c r="A97" s="13"/>
      <c r="B97" s="14"/>
      <c r="C97" s="15"/>
      <c r="D97" s="13"/>
      <c r="E97" s="26"/>
      <c r="F97" s="26" t="s">
        <v>68</v>
      </c>
      <c r="G97" s="14"/>
      <c r="H97" s="27">
        <v>350</v>
      </c>
      <c r="I97" s="28">
        <v>350</v>
      </c>
      <c r="J97" s="27">
        <v>0</v>
      </c>
      <c r="K97" s="56" t="s">
        <v>57</v>
      </c>
    </row>
    <row r="98" spans="1:12" outlineLevel="4" x14ac:dyDescent="0.3">
      <c r="A98" s="13"/>
      <c r="B98" s="14"/>
      <c r="C98" s="15"/>
      <c r="D98" s="13"/>
      <c r="E98" s="26"/>
      <c r="F98" s="26" t="s">
        <v>69</v>
      </c>
      <c r="G98" s="14"/>
      <c r="H98" s="27">
        <v>5000</v>
      </c>
      <c r="I98" s="28">
        <v>20000</v>
      </c>
      <c r="J98" s="27">
        <v>0</v>
      </c>
      <c r="K98" s="56" t="s">
        <v>57</v>
      </c>
      <c r="L98" s="21"/>
    </row>
    <row r="99" spans="1:12" outlineLevel="3" x14ac:dyDescent="0.3">
      <c r="A99" s="13"/>
      <c r="B99" s="14"/>
      <c r="C99" s="15"/>
      <c r="D99" s="13"/>
      <c r="E99" s="26" t="s">
        <v>70</v>
      </c>
      <c r="F99" s="26"/>
      <c r="G99" s="14"/>
      <c r="H99" s="27">
        <f>ROUND(SUM(H96:H98),5)</f>
        <v>5350</v>
      </c>
      <c r="I99" s="28">
        <f>ROUND(SUM(I96:I98),5)</f>
        <v>20350</v>
      </c>
      <c r="J99" s="27">
        <f>ROUND(SUM(J96:J98),5)</f>
        <v>0</v>
      </c>
      <c r="K99" s="56" t="s">
        <v>57</v>
      </c>
    </row>
    <row r="100" spans="1:12" outlineLevel="3" x14ac:dyDescent="0.3">
      <c r="A100" s="13"/>
      <c r="B100" s="14"/>
      <c r="C100" s="15"/>
      <c r="D100" s="13"/>
      <c r="E100" s="26" t="s">
        <v>71</v>
      </c>
      <c r="F100" s="26"/>
      <c r="G100" s="14"/>
      <c r="H100" s="27">
        <v>0</v>
      </c>
      <c r="I100" s="28"/>
      <c r="J100" s="27">
        <v>0</v>
      </c>
      <c r="K100" s="56" t="s">
        <v>57</v>
      </c>
    </row>
    <row r="101" spans="1:12" ht="16.2" outlineLevel="3" thickBot="1" x14ac:dyDescent="0.35">
      <c r="A101" s="13"/>
      <c r="B101" s="14"/>
      <c r="C101" s="15"/>
      <c r="D101" s="29"/>
      <c r="E101" s="30" t="s">
        <v>72</v>
      </c>
      <c r="F101" s="30"/>
      <c r="G101" s="31"/>
      <c r="H101" s="32">
        <v>4223.1000000000004</v>
      </c>
      <c r="I101" s="33">
        <v>4200</v>
      </c>
      <c r="J101" s="32">
        <v>654.83000000000004</v>
      </c>
      <c r="K101" s="56" t="s">
        <v>57</v>
      </c>
    </row>
    <row r="102" spans="1:12" ht="16.8" outlineLevel="2" thickTop="1" thickBot="1" x14ac:dyDescent="0.35">
      <c r="A102" s="13"/>
      <c r="B102" s="14"/>
      <c r="C102" s="15"/>
      <c r="D102" s="34" t="s">
        <v>73</v>
      </c>
      <c r="E102" s="35"/>
      <c r="F102" s="35"/>
      <c r="G102" s="36"/>
      <c r="H102" s="37">
        <f>ROUND(H86+SUM(H93:H95)+SUM(H99:H101),5)</f>
        <v>21137.1</v>
      </c>
      <c r="I102" s="38">
        <f>ROUND(I86+SUM(I93:I95)+SUM(I99:I101),5)</f>
        <v>33750</v>
      </c>
      <c r="J102" s="37">
        <f>ROUND(J86+SUM(J93:J95)+SUM(J99:J101),5)</f>
        <v>3471.83</v>
      </c>
      <c r="K102" s="56" t="s">
        <v>57</v>
      </c>
    </row>
    <row r="103" spans="1:12" ht="46.8" outlineLevel="3" x14ac:dyDescent="0.3">
      <c r="A103" s="13"/>
      <c r="B103" s="14"/>
      <c r="C103" s="15"/>
      <c r="D103" s="6" t="s">
        <v>74</v>
      </c>
      <c r="E103" s="22"/>
      <c r="F103" s="22"/>
      <c r="G103" s="23"/>
      <c r="H103" s="24"/>
      <c r="I103" s="25"/>
      <c r="J103" s="24"/>
      <c r="K103" s="56" t="s">
        <v>142</v>
      </c>
    </row>
    <row r="104" spans="1:12" ht="47.4" outlineLevel="3" thickBot="1" x14ac:dyDescent="0.35">
      <c r="A104" s="13"/>
      <c r="B104" s="14"/>
      <c r="C104" s="15"/>
      <c r="D104" s="29"/>
      <c r="E104" s="30" t="s">
        <v>75</v>
      </c>
      <c r="F104" s="30"/>
      <c r="G104" s="31"/>
      <c r="H104" s="32">
        <v>372.01</v>
      </c>
      <c r="I104" s="33"/>
      <c r="J104" s="32">
        <v>0</v>
      </c>
      <c r="K104" s="56" t="s">
        <v>142</v>
      </c>
    </row>
    <row r="105" spans="1:12" ht="48" outlineLevel="2" thickTop="1" thickBot="1" x14ac:dyDescent="0.35">
      <c r="A105" s="13"/>
      <c r="B105" s="14"/>
      <c r="C105" s="15"/>
      <c r="D105" s="34" t="s">
        <v>76</v>
      </c>
      <c r="E105" s="35"/>
      <c r="F105" s="35"/>
      <c r="G105" s="36"/>
      <c r="H105" s="37">
        <f>ROUND(SUM(H103:H104),5)</f>
        <v>372.01</v>
      </c>
      <c r="I105" s="38"/>
      <c r="J105" s="37">
        <f>ROUND(SUM(J103:J104),5)</f>
        <v>0</v>
      </c>
      <c r="K105" s="56" t="s">
        <v>142</v>
      </c>
    </row>
    <row r="106" spans="1:12" ht="31.2" outlineLevel="3" x14ac:dyDescent="0.3">
      <c r="A106" s="13"/>
      <c r="B106" s="14"/>
      <c r="C106" s="15"/>
      <c r="D106" s="6" t="s">
        <v>77</v>
      </c>
      <c r="E106" s="22"/>
      <c r="F106" s="22"/>
      <c r="G106" s="23"/>
      <c r="H106" s="24"/>
      <c r="I106" s="25"/>
      <c r="J106" s="24"/>
      <c r="K106" s="56" t="s">
        <v>140</v>
      </c>
    </row>
    <row r="107" spans="1:12" ht="31.2" outlineLevel="3" x14ac:dyDescent="0.3">
      <c r="A107" s="13"/>
      <c r="B107" s="14"/>
      <c r="C107" s="15"/>
      <c r="D107" s="13"/>
      <c r="E107" s="26" t="s">
        <v>78</v>
      </c>
      <c r="F107" s="26"/>
      <c r="G107" s="14"/>
      <c r="H107" s="27">
        <v>6956.41</v>
      </c>
      <c r="I107" s="28">
        <v>3000</v>
      </c>
      <c r="J107" s="27">
        <v>0</v>
      </c>
      <c r="K107" s="56" t="s">
        <v>140</v>
      </c>
      <c r="L107" s="21"/>
    </row>
    <row r="108" spans="1:12" ht="31.8" outlineLevel="3" thickBot="1" x14ac:dyDescent="0.35">
      <c r="A108" s="13"/>
      <c r="B108" s="14"/>
      <c r="C108" s="15"/>
      <c r="D108" s="29"/>
      <c r="E108" s="30" t="s">
        <v>79</v>
      </c>
      <c r="F108" s="30"/>
      <c r="G108" s="31"/>
      <c r="H108" s="32">
        <v>1275</v>
      </c>
      <c r="I108" s="33">
        <v>1200</v>
      </c>
      <c r="J108" s="32">
        <v>429.6</v>
      </c>
      <c r="K108" s="56" t="s">
        <v>140</v>
      </c>
    </row>
    <row r="109" spans="1:12" ht="32.4" outlineLevel="2" thickTop="1" thickBot="1" x14ac:dyDescent="0.35">
      <c r="A109" s="13"/>
      <c r="B109" s="14"/>
      <c r="C109" s="15"/>
      <c r="D109" s="34" t="s">
        <v>80</v>
      </c>
      <c r="E109" s="35"/>
      <c r="F109" s="35"/>
      <c r="G109" s="36"/>
      <c r="H109" s="37">
        <f>ROUND(SUM(H106:H108),5)</f>
        <v>8231.41</v>
      </c>
      <c r="I109" s="38">
        <f>ROUND(SUM(I106:I108),5)</f>
        <v>4200</v>
      </c>
      <c r="J109" s="37">
        <f>ROUND(SUM(J106:J108),5)</f>
        <v>429.6</v>
      </c>
      <c r="K109" s="56" t="s">
        <v>140</v>
      </c>
    </row>
    <row r="110" spans="1:12" ht="31.2" outlineLevel="3" x14ac:dyDescent="0.3">
      <c r="A110" s="13"/>
      <c r="B110" s="14"/>
      <c r="C110" s="15"/>
      <c r="D110" s="6" t="s">
        <v>81</v>
      </c>
      <c r="E110" s="22"/>
      <c r="F110" s="22"/>
      <c r="G110" s="23"/>
      <c r="H110" s="24"/>
      <c r="I110" s="25"/>
      <c r="J110" s="24"/>
      <c r="K110" s="56" t="s">
        <v>137</v>
      </c>
    </row>
    <row r="111" spans="1:12" ht="31.2" outlineLevel="4" x14ac:dyDescent="0.3">
      <c r="A111" s="13"/>
      <c r="B111" s="14"/>
      <c r="C111" s="15"/>
      <c r="D111" s="13"/>
      <c r="E111" s="26" t="s">
        <v>82</v>
      </c>
      <c r="F111" s="26"/>
      <c r="G111" s="14"/>
      <c r="H111" s="27"/>
      <c r="I111" s="28"/>
      <c r="J111" s="27"/>
      <c r="K111" s="56" t="s">
        <v>137</v>
      </c>
    </row>
    <row r="112" spans="1:12" ht="31.2" outlineLevel="4" x14ac:dyDescent="0.3">
      <c r="A112" s="13"/>
      <c r="B112" s="14"/>
      <c r="C112" s="15"/>
      <c r="D112" s="13"/>
      <c r="E112" s="26"/>
      <c r="F112" s="26" t="s">
        <v>83</v>
      </c>
      <c r="G112" s="14"/>
      <c r="H112" s="27">
        <v>8541.56</v>
      </c>
      <c r="I112" s="28"/>
      <c r="J112" s="27">
        <v>550.29999999999995</v>
      </c>
      <c r="K112" s="56" t="s">
        <v>137</v>
      </c>
    </row>
    <row r="113" spans="1:12" ht="31.8" outlineLevel="3" thickBot="1" x14ac:dyDescent="0.35">
      <c r="A113" s="13"/>
      <c r="B113" s="14"/>
      <c r="C113" s="15"/>
      <c r="D113" s="29"/>
      <c r="E113" s="30" t="s">
        <v>84</v>
      </c>
      <c r="F113" s="30"/>
      <c r="G113" s="31"/>
      <c r="H113" s="32">
        <f>ROUND(SUM(H111:H112),5)</f>
        <v>8541.56</v>
      </c>
      <c r="I113" s="33"/>
      <c r="J113" s="32">
        <f>ROUND(SUM(J111:J112),5)</f>
        <v>550.29999999999995</v>
      </c>
      <c r="K113" s="56" t="s">
        <v>137</v>
      </c>
    </row>
    <row r="114" spans="1:12" ht="32.4" outlineLevel="2" thickTop="1" thickBot="1" x14ac:dyDescent="0.35">
      <c r="A114" s="13"/>
      <c r="B114" s="14"/>
      <c r="C114" s="15"/>
      <c r="D114" s="34" t="s">
        <v>85</v>
      </c>
      <c r="E114" s="35"/>
      <c r="F114" s="35"/>
      <c r="G114" s="36"/>
      <c r="H114" s="37">
        <f>ROUND(H110+H113,5)</f>
        <v>8541.56</v>
      </c>
      <c r="I114" s="38"/>
      <c r="J114" s="37">
        <f>ROUND(J110+J113,5)</f>
        <v>550.29999999999995</v>
      </c>
      <c r="K114" s="56" t="s">
        <v>137</v>
      </c>
    </row>
    <row r="115" spans="1:12" outlineLevel="3" x14ac:dyDescent="0.3">
      <c r="A115" s="13"/>
      <c r="B115" s="14"/>
      <c r="C115" s="15"/>
      <c r="D115" s="6" t="s">
        <v>86</v>
      </c>
      <c r="E115" s="22"/>
      <c r="F115" s="22"/>
      <c r="G115" s="23"/>
      <c r="H115" s="24"/>
      <c r="I115" s="25"/>
      <c r="J115" s="24"/>
      <c r="K115" s="56" t="s">
        <v>139</v>
      </c>
    </row>
    <row r="116" spans="1:12" outlineLevel="3" x14ac:dyDescent="0.3">
      <c r="A116" s="13"/>
      <c r="B116" s="14"/>
      <c r="C116" s="15"/>
      <c r="D116" s="13"/>
      <c r="E116" s="26" t="s">
        <v>52</v>
      </c>
      <c r="F116" s="26"/>
      <c r="G116" s="14"/>
      <c r="H116" s="27">
        <v>848.11</v>
      </c>
      <c r="I116" s="28">
        <v>800</v>
      </c>
      <c r="J116" s="27">
        <v>0</v>
      </c>
      <c r="K116" s="56" t="s">
        <v>139</v>
      </c>
    </row>
    <row r="117" spans="1:12" outlineLevel="3" x14ac:dyDescent="0.3">
      <c r="A117" s="13"/>
      <c r="B117" s="14"/>
      <c r="C117" s="15"/>
      <c r="D117" s="13"/>
      <c r="E117" s="26" t="s">
        <v>87</v>
      </c>
      <c r="F117" s="26"/>
      <c r="G117" s="14"/>
      <c r="H117" s="27">
        <v>11192.78</v>
      </c>
      <c r="I117" s="28">
        <v>10000</v>
      </c>
      <c r="J117" s="27">
        <v>3555.95</v>
      </c>
      <c r="K117" s="56" t="s">
        <v>139</v>
      </c>
    </row>
    <row r="118" spans="1:12" outlineLevel="3" x14ac:dyDescent="0.3">
      <c r="A118" s="13"/>
      <c r="B118" s="14"/>
      <c r="C118" s="15"/>
      <c r="D118" s="13"/>
      <c r="E118" s="26" t="s">
        <v>88</v>
      </c>
      <c r="F118" s="26"/>
      <c r="G118" s="14"/>
      <c r="H118" s="27">
        <v>41407.5</v>
      </c>
      <c r="I118" s="28">
        <v>40000</v>
      </c>
      <c r="J118" s="27">
        <v>6000</v>
      </c>
      <c r="K118" s="56" t="s">
        <v>139</v>
      </c>
    </row>
    <row r="119" spans="1:12" outlineLevel="3" x14ac:dyDescent="0.3">
      <c r="A119" s="13"/>
      <c r="B119" s="14"/>
      <c r="C119" s="15"/>
      <c r="D119" s="13"/>
      <c r="E119" s="26" t="s">
        <v>89</v>
      </c>
      <c r="F119" s="26"/>
      <c r="G119" s="14"/>
      <c r="H119" s="27">
        <v>2462.5</v>
      </c>
      <c r="I119" s="28">
        <v>2500</v>
      </c>
      <c r="J119" s="27">
        <v>0</v>
      </c>
      <c r="K119" s="56" t="s">
        <v>139</v>
      </c>
    </row>
    <row r="120" spans="1:12" outlineLevel="3" x14ac:dyDescent="0.3">
      <c r="A120" s="13"/>
      <c r="B120" s="14"/>
      <c r="C120" s="15"/>
      <c r="D120" s="13"/>
      <c r="E120" s="26" t="s">
        <v>90</v>
      </c>
      <c r="F120" s="26"/>
      <c r="G120" s="14"/>
      <c r="H120" s="27">
        <v>6308.86</v>
      </c>
      <c r="I120" s="28">
        <v>6000</v>
      </c>
      <c r="J120" s="27">
        <v>1466.6</v>
      </c>
      <c r="K120" s="56" t="s">
        <v>139</v>
      </c>
    </row>
    <row r="121" spans="1:12" ht="16.2" outlineLevel="3" thickBot="1" x14ac:dyDescent="0.35">
      <c r="A121" s="13"/>
      <c r="B121" s="14"/>
      <c r="C121" s="15"/>
      <c r="D121" s="29"/>
      <c r="E121" s="30" t="s">
        <v>91</v>
      </c>
      <c r="F121" s="30"/>
      <c r="G121" s="31"/>
      <c r="H121" s="32">
        <v>3146.73</v>
      </c>
      <c r="I121" s="33">
        <v>3000</v>
      </c>
      <c r="J121" s="32">
        <v>846.36</v>
      </c>
      <c r="K121" s="56" t="s">
        <v>139</v>
      </c>
    </row>
    <row r="122" spans="1:12" ht="16.8" outlineLevel="2" thickTop="1" thickBot="1" x14ac:dyDescent="0.35">
      <c r="A122" s="13"/>
      <c r="B122" s="14"/>
      <c r="C122" s="15"/>
      <c r="D122" s="34" t="s">
        <v>92</v>
      </c>
      <c r="E122" s="35"/>
      <c r="F122" s="35"/>
      <c r="G122" s="36"/>
      <c r="H122" s="37">
        <f>ROUND(SUM(H115:H121),5)</f>
        <v>65366.48</v>
      </c>
      <c r="I122" s="38">
        <f>ROUND(SUM(I115:I121),5)</f>
        <v>62300</v>
      </c>
      <c r="J122" s="37">
        <f>ROUND(SUM(J115:J121),5)</f>
        <v>11868.91</v>
      </c>
      <c r="K122" s="56" t="s">
        <v>139</v>
      </c>
      <c r="L122" s="21"/>
    </row>
    <row r="123" spans="1:12" ht="46.8" outlineLevel="3" x14ac:dyDescent="0.3">
      <c r="A123" s="13"/>
      <c r="B123" s="14"/>
      <c r="C123" s="15"/>
      <c r="D123" s="6" t="s">
        <v>93</v>
      </c>
      <c r="E123" s="22"/>
      <c r="F123" s="22"/>
      <c r="G123" s="23"/>
      <c r="H123" s="24"/>
      <c r="I123" s="25"/>
      <c r="J123" s="24"/>
      <c r="K123" s="56" t="s">
        <v>142</v>
      </c>
    </row>
    <row r="124" spans="1:12" ht="46.8" outlineLevel="3" x14ac:dyDescent="0.3">
      <c r="A124" s="13"/>
      <c r="B124" s="14"/>
      <c r="C124" s="15"/>
      <c r="D124" s="13"/>
      <c r="E124" s="26" t="s">
        <v>94</v>
      </c>
      <c r="F124" s="26"/>
      <c r="G124" s="14"/>
      <c r="H124" s="27">
        <v>4200</v>
      </c>
      <c r="I124" s="28">
        <v>4200</v>
      </c>
      <c r="J124" s="27">
        <v>700</v>
      </c>
      <c r="K124" s="56" t="s">
        <v>142</v>
      </c>
    </row>
    <row r="125" spans="1:12" ht="46.8" outlineLevel="3" x14ac:dyDescent="0.3">
      <c r="A125" s="13"/>
      <c r="B125" s="14"/>
      <c r="C125" s="15"/>
      <c r="D125" s="13"/>
      <c r="E125" s="26" t="s">
        <v>95</v>
      </c>
      <c r="F125" s="26"/>
      <c r="G125" s="14"/>
      <c r="H125" s="27">
        <v>0</v>
      </c>
      <c r="I125" s="28">
        <v>0</v>
      </c>
      <c r="J125" s="27">
        <v>0</v>
      </c>
      <c r="K125" s="56" t="s">
        <v>142</v>
      </c>
    </row>
    <row r="126" spans="1:12" ht="46.8" outlineLevel="3" x14ac:dyDescent="0.3">
      <c r="A126" s="13"/>
      <c r="B126" s="14"/>
      <c r="C126" s="15"/>
      <c r="D126" s="13"/>
      <c r="E126" s="26" t="s">
        <v>79</v>
      </c>
      <c r="F126" s="26"/>
      <c r="G126" s="14"/>
      <c r="H126" s="27">
        <v>1126.95</v>
      </c>
      <c r="I126" s="28">
        <v>1200</v>
      </c>
      <c r="J126" s="27">
        <v>136.05000000000001</v>
      </c>
      <c r="K126" s="56" t="s">
        <v>142</v>
      </c>
    </row>
    <row r="127" spans="1:12" ht="47.4" outlineLevel="3" thickBot="1" x14ac:dyDescent="0.35">
      <c r="A127" s="13"/>
      <c r="B127" s="14"/>
      <c r="C127" s="15"/>
      <c r="D127" s="13"/>
      <c r="E127" s="30" t="s">
        <v>96</v>
      </c>
      <c r="F127" s="30"/>
      <c r="G127" s="31"/>
      <c r="H127" s="32">
        <v>7572.45</v>
      </c>
      <c r="I127" s="33">
        <v>8000</v>
      </c>
      <c r="J127" s="32">
        <v>0</v>
      </c>
      <c r="K127" s="56" t="s">
        <v>142</v>
      </c>
    </row>
    <row r="128" spans="1:12" ht="48" outlineLevel="2" thickTop="1" thickBot="1" x14ac:dyDescent="0.35">
      <c r="A128" s="13"/>
      <c r="B128" s="14"/>
      <c r="C128" s="15"/>
      <c r="D128" s="45" t="s">
        <v>97</v>
      </c>
      <c r="E128" s="35"/>
      <c r="F128" s="35"/>
      <c r="G128" s="36"/>
      <c r="H128" s="37">
        <f>ROUND(SUM(H123:H127),5)</f>
        <v>12899.4</v>
      </c>
      <c r="I128" s="38">
        <f>ROUND(SUM(I123:I127),5)</f>
        <v>13400</v>
      </c>
      <c r="J128" s="37">
        <f>ROUND(SUM(J123:J127),5)</f>
        <v>836.05</v>
      </c>
      <c r="K128" s="56" t="s">
        <v>142</v>
      </c>
      <c r="L128" s="21"/>
    </row>
    <row r="129" spans="1:11" outlineLevel="3" x14ac:dyDescent="0.3">
      <c r="A129" s="13"/>
      <c r="B129" s="14"/>
      <c r="C129" s="15"/>
      <c r="D129" s="6" t="s">
        <v>98</v>
      </c>
      <c r="E129" s="22"/>
      <c r="F129" s="22"/>
      <c r="G129" s="23"/>
      <c r="H129" s="24"/>
      <c r="I129" s="25"/>
      <c r="J129" s="24"/>
      <c r="K129" s="56" t="s">
        <v>57</v>
      </c>
    </row>
    <row r="130" spans="1:11" outlineLevel="4" x14ac:dyDescent="0.3">
      <c r="A130" s="13"/>
      <c r="B130" s="14"/>
      <c r="C130" s="15"/>
      <c r="D130" s="13"/>
      <c r="E130" s="26" t="s">
        <v>99</v>
      </c>
      <c r="F130" s="26"/>
      <c r="G130" s="14"/>
      <c r="H130" s="27"/>
      <c r="I130" s="28"/>
      <c r="J130" s="27"/>
      <c r="K130" s="56" t="s">
        <v>57</v>
      </c>
    </row>
    <row r="131" spans="1:11" outlineLevel="5" x14ac:dyDescent="0.3">
      <c r="A131" s="13"/>
      <c r="B131" s="14"/>
      <c r="C131" s="15"/>
      <c r="D131" s="13"/>
      <c r="E131" s="26"/>
      <c r="F131" s="26" t="s">
        <v>100</v>
      </c>
      <c r="G131" s="14"/>
      <c r="H131" s="27"/>
      <c r="I131" s="28"/>
      <c r="J131" s="27"/>
      <c r="K131" s="56" t="s">
        <v>57</v>
      </c>
    </row>
    <row r="132" spans="1:11" outlineLevel="5" x14ac:dyDescent="0.3">
      <c r="A132" s="13"/>
      <c r="B132" s="14"/>
      <c r="C132" s="15"/>
      <c r="D132" s="13"/>
      <c r="E132" s="26"/>
      <c r="F132" s="26"/>
      <c r="G132" s="14" t="s">
        <v>101</v>
      </c>
      <c r="H132" s="27">
        <v>689.56</v>
      </c>
      <c r="I132" s="28">
        <v>700</v>
      </c>
      <c r="J132" s="27">
        <v>290.5</v>
      </c>
      <c r="K132" s="56" t="s">
        <v>57</v>
      </c>
    </row>
    <row r="133" spans="1:11" outlineLevel="5" x14ac:dyDescent="0.3">
      <c r="A133" s="13"/>
      <c r="B133" s="14"/>
      <c r="C133" s="15"/>
      <c r="D133" s="13"/>
      <c r="E133" s="26"/>
      <c r="F133" s="26"/>
      <c r="G133" s="14" t="s">
        <v>102</v>
      </c>
      <c r="H133" s="27">
        <v>293.33</v>
      </c>
      <c r="I133" s="28">
        <v>200</v>
      </c>
      <c r="J133" s="27">
        <v>60.32</v>
      </c>
      <c r="K133" s="56" t="s">
        <v>57</v>
      </c>
    </row>
    <row r="134" spans="1:11" outlineLevel="5" x14ac:dyDescent="0.3">
      <c r="A134" s="13"/>
      <c r="B134" s="14"/>
      <c r="C134" s="15"/>
      <c r="D134" s="13"/>
      <c r="E134" s="26"/>
      <c r="F134" s="26"/>
      <c r="G134" s="14" t="s">
        <v>103</v>
      </c>
      <c r="H134" s="27">
        <v>10304.77</v>
      </c>
      <c r="I134" s="28">
        <v>11000</v>
      </c>
      <c r="J134" s="27">
        <v>1630.64</v>
      </c>
      <c r="K134" s="56" t="s">
        <v>57</v>
      </c>
    </row>
    <row r="135" spans="1:11" outlineLevel="5" x14ac:dyDescent="0.3">
      <c r="A135" s="13"/>
      <c r="B135" s="14"/>
      <c r="C135" s="15"/>
      <c r="D135" s="13"/>
      <c r="E135" s="26"/>
      <c r="F135" s="26"/>
      <c r="G135" s="14" t="s">
        <v>104</v>
      </c>
      <c r="H135" s="27">
        <v>14.04</v>
      </c>
      <c r="I135" s="28">
        <v>42</v>
      </c>
      <c r="J135" s="27">
        <v>42</v>
      </c>
      <c r="K135" s="56" t="s">
        <v>57</v>
      </c>
    </row>
    <row r="136" spans="1:11" outlineLevel="4" x14ac:dyDescent="0.3">
      <c r="A136" s="13"/>
      <c r="B136" s="14"/>
      <c r="C136" s="15"/>
      <c r="D136" s="13"/>
      <c r="E136" s="26"/>
      <c r="F136" s="26" t="s">
        <v>105</v>
      </c>
      <c r="G136" s="14"/>
      <c r="H136" s="27">
        <f>ROUND(SUM(H131:H135),5)</f>
        <v>11301.7</v>
      </c>
      <c r="I136" s="28">
        <f>ROUND(SUM(I131:I135),5)</f>
        <v>11942</v>
      </c>
      <c r="J136" s="27">
        <v>2023.46</v>
      </c>
      <c r="K136" s="56" t="s">
        <v>57</v>
      </c>
    </row>
    <row r="137" spans="1:11" outlineLevel="4" x14ac:dyDescent="0.3">
      <c r="A137" s="13"/>
      <c r="B137" s="14"/>
      <c r="C137" s="15"/>
      <c r="D137" s="13"/>
      <c r="E137" s="26"/>
      <c r="F137" s="26" t="s">
        <v>106</v>
      </c>
      <c r="G137" s="14"/>
      <c r="H137" s="27">
        <v>7000</v>
      </c>
      <c r="I137" s="28">
        <v>10000</v>
      </c>
      <c r="J137" s="27">
        <v>0</v>
      </c>
      <c r="K137" s="56" t="s">
        <v>57</v>
      </c>
    </row>
    <row r="138" spans="1:11" outlineLevel="4" x14ac:dyDescent="0.3">
      <c r="A138" s="13"/>
      <c r="B138" s="14"/>
      <c r="C138" s="15"/>
      <c r="D138" s="13"/>
      <c r="E138" s="26"/>
      <c r="F138" s="26" t="s">
        <v>107</v>
      </c>
      <c r="G138" s="14"/>
      <c r="H138" s="27">
        <v>157368</v>
      </c>
      <c r="I138" s="28">
        <v>157368</v>
      </c>
      <c r="J138" s="27">
        <v>26228</v>
      </c>
      <c r="K138" s="56" t="s">
        <v>57</v>
      </c>
    </row>
    <row r="139" spans="1:11" outlineLevel="3" x14ac:dyDescent="0.3">
      <c r="A139" s="13"/>
      <c r="B139" s="14"/>
      <c r="C139" s="15"/>
      <c r="D139" s="13"/>
      <c r="E139" s="26" t="s">
        <v>108</v>
      </c>
      <c r="F139" s="26"/>
      <c r="G139" s="14"/>
      <c r="H139" s="27">
        <f>ROUND(H130+SUM(H136:H138),5)</f>
        <v>175669.7</v>
      </c>
      <c r="I139" s="28">
        <f>ROUND(I130+SUM(I136:I138),5)</f>
        <v>179310</v>
      </c>
      <c r="J139" s="27">
        <v>28251.46</v>
      </c>
      <c r="K139" s="56" t="s">
        <v>57</v>
      </c>
    </row>
    <row r="140" spans="1:11" outlineLevel="4" x14ac:dyDescent="0.3">
      <c r="A140" s="13"/>
      <c r="B140" s="14"/>
      <c r="C140" s="15"/>
      <c r="D140" s="13"/>
      <c r="E140" s="26" t="s">
        <v>109</v>
      </c>
      <c r="F140" s="26"/>
      <c r="G140" s="14"/>
      <c r="H140" s="27"/>
      <c r="I140" s="28"/>
      <c r="J140" s="27"/>
      <c r="K140" s="56" t="s">
        <v>57</v>
      </c>
    </row>
    <row r="141" spans="1:11" outlineLevel="4" x14ac:dyDescent="0.3">
      <c r="A141" s="13"/>
      <c r="B141" s="14"/>
      <c r="C141" s="15"/>
      <c r="D141" s="13"/>
      <c r="E141" s="26"/>
      <c r="F141" s="26" t="s">
        <v>110</v>
      </c>
      <c r="G141" s="14"/>
      <c r="H141" s="27">
        <v>15000</v>
      </c>
      <c r="I141" s="28">
        <v>15000</v>
      </c>
      <c r="J141" s="27">
        <v>2500</v>
      </c>
      <c r="K141" s="56" t="s">
        <v>57</v>
      </c>
    </row>
    <row r="142" spans="1:11" outlineLevel="4" x14ac:dyDescent="0.3">
      <c r="A142" s="13"/>
      <c r="B142" s="14"/>
      <c r="C142" s="15"/>
      <c r="D142" s="13"/>
      <c r="E142" s="26"/>
      <c r="F142" s="26" t="s">
        <v>111</v>
      </c>
      <c r="G142" s="14"/>
      <c r="H142" s="27">
        <v>1113.96</v>
      </c>
      <c r="I142" s="28">
        <v>1185.96</v>
      </c>
      <c r="J142" s="27">
        <v>296.49</v>
      </c>
      <c r="K142" s="56" t="s">
        <v>57</v>
      </c>
    </row>
    <row r="143" spans="1:11" outlineLevel="4" x14ac:dyDescent="0.3">
      <c r="A143" s="13"/>
      <c r="B143" s="14"/>
      <c r="C143" s="15"/>
      <c r="D143" s="13"/>
      <c r="E143" s="26"/>
      <c r="F143" s="26" t="s">
        <v>112</v>
      </c>
      <c r="G143" s="14"/>
      <c r="H143" s="27">
        <v>6574.72</v>
      </c>
      <c r="I143" s="28">
        <v>6600</v>
      </c>
      <c r="J143" s="27">
        <v>1049.1199999999999</v>
      </c>
      <c r="K143" s="56" t="s">
        <v>57</v>
      </c>
    </row>
    <row r="144" spans="1:11" outlineLevel="3" x14ac:dyDescent="0.3">
      <c r="A144" s="13"/>
      <c r="B144" s="14"/>
      <c r="C144" s="15"/>
      <c r="D144" s="13"/>
      <c r="E144" s="26" t="s">
        <v>113</v>
      </c>
      <c r="F144" s="26"/>
      <c r="G144" s="14"/>
      <c r="H144" s="27">
        <f>ROUND(SUM(H140:H143),5)</f>
        <v>22688.68</v>
      </c>
      <c r="I144" s="28">
        <f>ROUND(SUM(I140:I143),5)</f>
        <v>22785.96</v>
      </c>
      <c r="J144" s="27">
        <v>3845.61</v>
      </c>
      <c r="K144" s="56" t="s">
        <v>57</v>
      </c>
    </row>
    <row r="145" spans="1:12" ht="16.2" outlineLevel="3" thickBot="1" x14ac:dyDescent="0.35">
      <c r="A145" s="13"/>
      <c r="B145" s="14"/>
      <c r="C145" s="15"/>
      <c r="D145" s="29"/>
      <c r="E145" s="30" t="s">
        <v>114</v>
      </c>
      <c r="F145" s="30"/>
      <c r="G145" s="31"/>
      <c r="H145" s="32">
        <v>3052.31</v>
      </c>
      <c r="I145" s="33">
        <v>3000</v>
      </c>
      <c r="J145" s="32">
        <v>546.88</v>
      </c>
      <c r="K145" s="56" t="s">
        <v>57</v>
      </c>
    </row>
    <row r="146" spans="1:12" ht="16.8" outlineLevel="2" thickTop="1" thickBot="1" x14ac:dyDescent="0.35">
      <c r="A146" s="13"/>
      <c r="B146" s="14"/>
      <c r="C146" s="15"/>
      <c r="D146" s="34" t="s">
        <v>115</v>
      </c>
      <c r="E146" s="35"/>
      <c r="F146" s="35"/>
      <c r="G146" s="36"/>
      <c r="H146" s="37">
        <f>ROUND(H129+H139+SUM(H144:H145),5)</f>
        <v>201410.69</v>
      </c>
      <c r="I146" s="38">
        <f>ROUND(I129+I139+SUM(I144:I145),5)</f>
        <v>205095.96</v>
      </c>
      <c r="J146" s="37">
        <v>32643.95</v>
      </c>
      <c r="K146" s="56" t="s">
        <v>57</v>
      </c>
      <c r="L146" s="21"/>
    </row>
    <row r="147" spans="1:12" ht="31.2" outlineLevel="3" x14ac:dyDescent="0.3">
      <c r="A147" s="13"/>
      <c r="B147" s="14"/>
      <c r="C147" s="15"/>
      <c r="D147" s="6" t="s">
        <v>116</v>
      </c>
      <c r="E147" s="22"/>
      <c r="F147" s="22"/>
      <c r="G147" s="23"/>
      <c r="H147" s="24"/>
      <c r="I147" s="25"/>
      <c r="J147" s="24"/>
      <c r="K147" s="56" t="s">
        <v>137</v>
      </c>
    </row>
    <row r="148" spans="1:12" ht="31.8" outlineLevel="3" thickBot="1" x14ac:dyDescent="0.35">
      <c r="A148" s="13"/>
      <c r="B148" s="14"/>
      <c r="C148" s="15"/>
      <c r="D148" s="29"/>
      <c r="E148" s="30" t="s">
        <v>33</v>
      </c>
      <c r="F148" s="30"/>
      <c r="G148" s="31"/>
      <c r="H148" s="32">
        <v>38250</v>
      </c>
      <c r="I148" s="33">
        <v>50000</v>
      </c>
      <c r="J148" s="32">
        <v>0</v>
      </c>
      <c r="K148" s="56" t="s">
        <v>137</v>
      </c>
    </row>
    <row r="149" spans="1:12" ht="32.4" outlineLevel="2" thickTop="1" thickBot="1" x14ac:dyDescent="0.35">
      <c r="A149" s="13"/>
      <c r="B149" s="14"/>
      <c r="C149" s="15"/>
      <c r="D149" s="34" t="s">
        <v>117</v>
      </c>
      <c r="E149" s="35"/>
      <c r="F149" s="35"/>
      <c r="G149" s="36"/>
      <c r="H149" s="37">
        <f>ROUND(SUM(H147:H148),5)</f>
        <v>38250</v>
      </c>
      <c r="I149" s="38">
        <f>ROUND(SUM(I147:I148),5)</f>
        <v>50000</v>
      </c>
      <c r="J149" s="37">
        <f>ROUND(SUM(J147:J148),5)</f>
        <v>0</v>
      </c>
      <c r="K149" s="56" t="s">
        <v>137</v>
      </c>
    </row>
    <row r="150" spans="1:12" outlineLevel="3" x14ac:dyDescent="0.3">
      <c r="A150" s="13"/>
      <c r="B150" s="14"/>
      <c r="C150" s="15"/>
      <c r="D150" s="6" t="s">
        <v>118</v>
      </c>
      <c r="E150" s="22"/>
      <c r="F150" s="22"/>
      <c r="G150" s="23"/>
      <c r="H150" s="24"/>
      <c r="I150" s="25"/>
      <c r="J150" s="24"/>
      <c r="K150" s="56" t="s">
        <v>141</v>
      </c>
    </row>
    <row r="151" spans="1:12" outlineLevel="3" x14ac:dyDescent="0.3">
      <c r="A151" s="13"/>
      <c r="B151" s="14"/>
      <c r="C151" s="15"/>
      <c r="D151" s="13"/>
      <c r="E151" s="26" t="s">
        <v>36</v>
      </c>
      <c r="F151" s="26"/>
      <c r="G151" s="14"/>
      <c r="H151" s="27">
        <v>2472.4499999999998</v>
      </c>
      <c r="I151" s="28">
        <v>95000</v>
      </c>
      <c r="J151" s="27">
        <v>1160.5</v>
      </c>
      <c r="K151" s="56" t="s">
        <v>141</v>
      </c>
    </row>
    <row r="152" spans="1:12" outlineLevel="3" x14ac:dyDescent="0.3">
      <c r="A152" s="13"/>
      <c r="B152" s="14"/>
      <c r="C152" s="15"/>
      <c r="D152" s="13"/>
      <c r="E152" s="26" t="s">
        <v>37</v>
      </c>
      <c r="F152" s="26"/>
      <c r="G152" s="14"/>
      <c r="H152" s="27">
        <v>216084.78</v>
      </c>
      <c r="I152" s="28"/>
      <c r="J152" s="27">
        <v>137.69999999999999</v>
      </c>
      <c r="K152" s="56" t="s">
        <v>141</v>
      </c>
    </row>
    <row r="153" spans="1:12" ht="16.2" outlineLevel="3" thickBot="1" x14ac:dyDescent="0.35">
      <c r="A153" s="13"/>
      <c r="B153" s="14"/>
      <c r="C153" s="15"/>
      <c r="D153" s="29"/>
      <c r="E153" s="30" t="s">
        <v>38</v>
      </c>
      <c r="F153" s="30"/>
      <c r="G153" s="31"/>
      <c r="H153" s="32">
        <v>1888.73</v>
      </c>
      <c r="I153" s="33"/>
      <c r="J153" s="32">
        <v>0</v>
      </c>
      <c r="K153" s="56" t="s">
        <v>141</v>
      </c>
    </row>
    <row r="154" spans="1:12" ht="16.8" outlineLevel="2" thickTop="1" thickBot="1" x14ac:dyDescent="0.35">
      <c r="A154" s="13"/>
      <c r="B154" s="14"/>
      <c r="C154" s="15"/>
      <c r="D154" s="34" t="s">
        <v>119</v>
      </c>
      <c r="E154" s="35"/>
      <c r="F154" s="35"/>
      <c r="G154" s="36"/>
      <c r="H154" s="37">
        <f>ROUND(SUM(H150:H153),5)</f>
        <v>220445.96</v>
      </c>
      <c r="I154" s="38">
        <f>ROUND(SUM(I150:I153),5)</f>
        <v>95000</v>
      </c>
      <c r="J154" s="37">
        <f>ROUND(SUM(J150:J153),5)</f>
        <v>1298.2</v>
      </c>
      <c r="K154" s="56" t="s">
        <v>141</v>
      </c>
      <c r="L154" s="21"/>
    </row>
    <row r="155" spans="1:12" outlineLevel="3" x14ac:dyDescent="0.3">
      <c r="A155" s="13"/>
      <c r="B155" s="14"/>
      <c r="C155" s="15"/>
      <c r="D155" s="6" t="s">
        <v>120</v>
      </c>
      <c r="E155" s="22"/>
      <c r="F155" s="22"/>
      <c r="G155" s="23"/>
      <c r="H155" s="24"/>
      <c r="I155" s="25"/>
      <c r="J155" s="24"/>
      <c r="K155" s="56" t="s">
        <v>57</v>
      </c>
    </row>
    <row r="156" spans="1:12" ht="16.2" outlineLevel="3" thickBot="1" x14ac:dyDescent="0.35">
      <c r="A156" s="13"/>
      <c r="B156" s="14"/>
      <c r="C156" s="15"/>
      <c r="D156" s="29"/>
      <c r="E156" s="30" t="s">
        <v>121</v>
      </c>
      <c r="F156" s="30"/>
      <c r="G156" s="31"/>
      <c r="H156" s="32">
        <v>298.17</v>
      </c>
      <c r="I156" s="33">
        <v>300</v>
      </c>
      <c r="J156" s="32">
        <v>0</v>
      </c>
      <c r="K156" s="56" t="s">
        <v>57</v>
      </c>
    </row>
    <row r="157" spans="1:12" ht="16.8" outlineLevel="2" thickTop="1" thickBot="1" x14ac:dyDescent="0.35">
      <c r="A157" s="13"/>
      <c r="B157" s="14"/>
      <c r="C157" s="15"/>
      <c r="D157" s="34" t="s">
        <v>122</v>
      </c>
      <c r="E157" s="35"/>
      <c r="F157" s="35"/>
      <c r="G157" s="36"/>
      <c r="H157" s="37">
        <f>ROUND(SUM(H155:H156),5)</f>
        <v>298.17</v>
      </c>
      <c r="I157" s="38">
        <f>ROUND(SUM(I155:I156),5)</f>
        <v>300</v>
      </c>
      <c r="J157" s="37">
        <f>ROUND(SUM(J155:J156),5)</f>
        <v>0</v>
      </c>
      <c r="K157" s="56" t="s">
        <v>57</v>
      </c>
    </row>
    <row r="158" spans="1:12" outlineLevel="3" x14ac:dyDescent="0.3">
      <c r="A158" s="13"/>
      <c r="B158" s="14"/>
      <c r="C158" s="15"/>
      <c r="D158" s="6" t="s">
        <v>123</v>
      </c>
      <c r="E158" s="22"/>
      <c r="F158" s="22"/>
      <c r="G158" s="23"/>
      <c r="H158" s="24"/>
      <c r="I158" s="25"/>
      <c r="J158" s="24"/>
      <c r="K158" s="56" t="s">
        <v>57</v>
      </c>
    </row>
    <row r="159" spans="1:12" outlineLevel="3" x14ac:dyDescent="0.3">
      <c r="A159" s="13"/>
      <c r="B159" s="14"/>
      <c r="C159" s="15"/>
      <c r="D159" s="13"/>
      <c r="E159" s="26" t="s">
        <v>124</v>
      </c>
      <c r="F159" s="26"/>
      <c r="G159" s="14"/>
      <c r="H159" s="27">
        <v>331.88</v>
      </c>
      <c r="I159" s="28">
        <v>330</v>
      </c>
      <c r="J159" s="27">
        <v>0</v>
      </c>
      <c r="K159" s="56" t="s">
        <v>57</v>
      </c>
    </row>
    <row r="160" spans="1:12" outlineLevel="3" x14ac:dyDescent="0.3">
      <c r="A160" s="13"/>
      <c r="B160" s="14"/>
      <c r="C160" s="15"/>
      <c r="D160" s="13"/>
      <c r="E160" s="26" t="s">
        <v>125</v>
      </c>
      <c r="F160" s="26"/>
      <c r="G160" s="14"/>
      <c r="H160" s="27">
        <v>380.74</v>
      </c>
      <c r="I160" s="28">
        <v>380</v>
      </c>
      <c r="J160" s="27">
        <v>211.03</v>
      </c>
      <c r="K160" s="56" t="s">
        <v>57</v>
      </c>
    </row>
    <row r="161" spans="1:12" ht="16.2" outlineLevel="3" thickBot="1" x14ac:dyDescent="0.35">
      <c r="A161" s="13"/>
      <c r="B161" s="14"/>
      <c r="C161" s="15"/>
      <c r="D161" s="29"/>
      <c r="E161" s="30" t="s">
        <v>126</v>
      </c>
      <c r="F161" s="30"/>
      <c r="G161" s="31"/>
      <c r="H161" s="32">
        <v>1550</v>
      </c>
      <c r="I161" s="33">
        <v>2000</v>
      </c>
      <c r="J161" s="32">
        <v>1550</v>
      </c>
      <c r="K161" s="56" t="s">
        <v>57</v>
      </c>
    </row>
    <row r="162" spans="1:12" ht="16.8" outlineLevel="2" thickTop="1" thickBot="1" x14ac:dyDescent="0.35">
      <c r="A162" s="13"/>
      <c r="B162" s="14"/>
      <c r="C162" s="15"/>
      <c r="D162" s="34" t="s">
        <v>127</v>
      </c>
      <c r="E162" s="35"/>
      <c r="F162" s="35"/>
      <c r="G162" s="36"/>
      <c r="H162" s="37">
        <f>ROUND(SUM(H158:H161),5)</f>
        <v>2262.62</v>
      </c>
      <c r="I162" s="38">
        <f>ROUND(SUM(I158:I161),5)</f>
        <v>2710</v>
      </c>
      <c r="J162" s="37">
        <f>ROUND(SUM(J158:J161),5)</f>
        <v>1761.03</v>
      </c>
      <c r="K162" s="56" t="s">
        <v>57</v>
      </c>
      <c r="L162" s="21"/>
    </row>
    <row r="163" spans="1:12" outlineLevel="3" x14ac:dyDescent="0.3">
      <c r="A163" s="13"/>
      <c r="B163" s="14"/>
      <c r="C163" s="15"/>
      <c r="D163" s="6" t="s">
        <v>128</v>
      </c>
      <c r="E163" s="22"/>
      <c r="F163" s="22"/>
      <c r="G163" s="23"/>
      <c r="H163" s="24"/>
      <c r="I163" s="25"/>
      <c r="J163" s="24"/>
      <c r="K163" s="56" t="s">
        <v>141</v>
      </c>
    </row>
    <row r="164" spans="1:12" outlineLevel="4" x14ac:dyDescent="0.3">
      <c r="A164" s="13"/>
      <c r="B164" s="14"/>
      <c r="C164" s="15"/>
      <c r="D164" s="13"/>
      <c r="E164" s="26" t="s">
        <v>41</v>
      </c>
      <c r="F164" s="26"/>
      <c r="G164" s="14"/>
      <c r="H164" s="27"/>
      <c r="I164" s="28"/>
      <c r="J164" s="27"/>
      <c r="K164" s="56" t="s">
        <v>141</v>
      </c>
      <c r="L164" s="21"/>
    </row>
    <row r="165" spans="1:12" outlineLevel="4" x14ac:dyDescent="0.3">
      <c r="A165" s="13"/>
      <c r="B165" s="14"/>
      <c r="C165" s="15"/>
      <c r="D165" s="13"/>
      <c r="E165" s="26"/>
      <c r="F165" s="26" t="s">
        <v>5</v>
      </c>
      <c r="G165" s="14"/>
      <c r="H165" s="27">
        <v>325.49</v>
      </c>
      <c r="I165" s="28">
        <v>70000</v>
      </c>
      <c r="J165" s="27">
        <v>594.69000000000005</v>
      </c>
      <c r="K165" s="56" t="s">
        <v>141</v>
      </c>
      <c r="L165" s="21"/>
    </row>
    <row r="166" spans="1:12" outlineLevel="4" x14ac:dyDescent="0.3">
      <c r="A166" s="13"/>
      <c r="B166" s="14"/>
      <c r="C166" s="15"/>
      <c r="D166" s="13"/>
      <c r="E166" s="26"/>
      <c r="F166" s="26" t="s">
        <v>43</v>
      </c>
      <c r="G166" s="14"/>
      <c r="H166" s="27">
        <v>1538.79</v>
      </c>
      <c r="I166" s="28">
        <v>40000</v>
      </c>
      <c r="J166" s="27">
        <v>1548.56</v>
      </c>
      <c r="K166" s="56" t="s">
        <v>141</v>
      </c>
      <c r="L166" s="21"/>
    </row>
    <row r="167" spans="1:12" outlineLevel="4" x14ac:dyDescent="0.3">
      <c r="A167" s="13"/>
      <c r="B167" s="14"/>
      <c r="C167" s="15"/>
      <c r="D167" s="13"/>
      <c r="E167" s="26"/>
      <c r="F167" s="26" t="s">
        <v>42</v>
      </c>
      <c r="G167" s="14"/>
      <c r="H167" s="27">
        <v>390.08</v>
      </c>
      <c r="I167" s="28">
        <v>5600</v>
      </c>
      <c r="J167" s="27">
        <v>1094.8599999999999</v>
      </c>
      <c r="K167" s="56" t="s">
        <v>141</v>
      </c>
      <c r="L167" s="21"/>
    </row>
    <row r="168" spans="1:12" outlineLevel="3" x14ac:dyDescent="0.3">
      <c r="A168" s="13"/>
      <c r="B168" s="14"/>
      <c r="C168" s="15"/>
      <c r="D168" s="13"/>
      <c r="E168" s="26" t="s">
        <v>44</v>
      </c>
      <c r="F168" s="26"/>
      <c r="G168" s="14"/>
      <c r="H168" s="27">
        <f>ROUND(SUM(H164:H167),5)</f>
        <v>2254.36</v>
      </c>
      <c r="I168" s="28">
        <f>ROUND(SUM(I164:I167),5)</f>
        <v>115600</v>
      </c>
      <c r="J168" s="27">
        <f>ROUND(SUM(J164:J167),5)</f>
        <v>3238.11</v>
      </c>
      <c r="K168" s="56" t="s">
        <v>141</v>
      </c>
      <c r="L168" s="21"/>
    </row>
    <row r="169" spans="1:12" outlineLevel="4" x14ac:dyDescent="0.3">
      <c r="A169" s="13"/>
      <c r="B169" s="14"/>
      <c r="C169" s="15"/>
      <c r="D169" s="13"/>
      <c r="E169" s="26" t="s">
        <v>45</v>
      </c>
      <c r="F169" s="26"/>
      <c r="G169" s="14"/>
      <c r="H169" s="27"/>
      <c r="I169" s="28"/>
      <c r="J169" s="27"/>
      <c r="K169" s="56" t="s">
        <v>141</v>
      </c>
    </row>
    <row r="170" spans="1:12" outlineLevel="4" x14ac:dyDescent="0.3">
      <c r="A170" s="13"/>
      <c r="B170" s="14"/>
      <c r="C170" s="15"/>
      <c r="D170" s="13"/>
      <c r="E170" s="26"/>
      <c r="F170" s="26" t="s">
        <v>46</v>
      </c>
      <c r="G170" s="14"/>
      <c r="H170" s="27">
        <v>47470.37</v>
      </c>
      <c r="I170" s="28"/>
      <c r="J170" s="27">
        <v>0</v>
      </c>
      <c r="K170" s="56" t="s">
        <v>141</v>
      </c>
    </row>
    <row r="171" spans="1:12" outlineLevel="4" x14ac:dyDescent="0.3">
      <c r="A171" s="13"/>
      <c r="B171" s="14"/>
      <c r="C171" s="15"/>
      <c r="D171" s="13"/>
      <c r="E171" s="26"/>
      <c r="F171" s="26" t="s">
        <v>11</v>
      </c>
      <c r="G171" s="14"/>
      <c r="H171" s="27">
        <v>23275.919999999998</v>
      </c>
      <c r="I171" s="28"/>
      <c r="J171" s="27">
        <v>0</v>
      </c>
      <c r="K171" s="56" t="s">
        <v>141</v>
      </c>
    </row>
    <row r="172" spans="1:12" outlineLevel="4" x14ac:dyDescent="0.3">
      <c r="A172" s="13"/>
      <c r="B172" s="14"/>
      <c r="C172" s="15"/>
      <c r="D172" s="13"/>
      <c r="E172" s="26"/>
      <c r="F172" s="26" t="s">
        <v>42</v>
      </c>
      <c r="G172" s="14"/>
      <c r="H172" s="27">
        <v>5629.57</v>
      </c>
      <c r="I172" s="28"/>
      <c r="J172" s="27">
        <v>0</v>
      </c>
      <c r="K172" s="56" t="s">
        <v>141</v>
      </c>
    </row>
    <row r="173" spans="1:12" ht="16.2" outlineLevel="4" thickBot="1" x14ac:dyDescent="0.35">
      <c r="A173" s="13"/>
      <c r="B173" s="14"/>
      <c r="C173" s="15"/>
      <c r="D173" s="13"/>
      <c r="E173" s="30"/>
      <c r="F173" s="30" t="s">
        <v>129</v>
      </c>
      <c r="G173" s="31"/>
      <c r="H173" s="32">
        <v>101005.73</v>
      </c>
      <c r="I173" s="33"/>
      <c r="J173" s="32">
        <v>0</v>
      </c>
      <c r="K173" s="56" t="s">
        <v>141</v>
      </c>
    </row>
    <row r="174" spans="1:12" ht="16.2" outlineLevel="3" thickTop="1" x14ac:dyDescent="0.3">
      <c r="A174" s="13"/>
      <c r="B174" s="14"/>
      <c r="C174" s="15"/>
      <c r="D174" s="29"/>
      <c r="E174" s="41" t="s">
        <v>47</v>
      </c>
      <c r="F174" s="41"/>
      <c r="G174" s="42"/>
      <c r="H174" s="43">
        <f>ROUND(SUM(H169:H173),5)</f>
        <v>177381.59</v>
      </c>
      <c r="I174" s="44"/>
      <c r="J174" s="43">
        <f>ROUND(SUM(J169:J173),5)</f>
        <v>0</v>
      </c>
      <c r="K174" s="56" t="s">
        <v>141</v>
      </c>
    </row>
    <row r="175" spans="1:12" outlineLevel="3" x14ac:dyDescent="0.3">
      <c r="A175" s="13"/>
      <c r="B175" s="14"/>
      <c r="C175" s="15"/>
      <c r="D175" s="13"/>
      <c r="E175" s="26" t="s">
        <v>146</v>
      </c>
      <c r="F175" s="26"/>
      <c r="G175" s="14"/>
      <c r="H175" s="27"/>
      <c r="I175" s="28"/>
      <c r="J175" s="27"/>
      <c r="K175" s="56" t="s">
        <v>141</v>
      </c>
    </row>
    <row r="176" spans="1:12" outlineLevel="3" x14ac:dyDescent="0.3">
      <c r="A176" s="13"/>
      <c r="B176" s="14"/>
      <c r="C176" s="15"/>
      <c r="D176" s="13"/>
      <c r="E176" s="26"/>
      <c r="F176" s="26" t="s">
        <v>11</v>
      </c>
      <c r="G176" s="14"/>
      <c r="H176" s="27">
        <v>0</v>
      </c>
      <c r="I176" s="28"/>
      <c r="J176" s="27">
        <v>38.11</v>
      </c>
      <c r="K176" s="56" t="s">
        <v>141</v>
      </c>
    </row>
    <row r="177" spans="1:12" ht="16.2" outlineLevel="2" thickBot="1" x14ac:dyDescent="0.35">
      <c r="A177" s="13"/>
      <c r="B177" s="14"/>
      <c r="C177" s="15"/>
      <c r="D177" s="29"/>
      <c r="E177" s="30" t="s">
        <v>147</v>
      </c>
      <c r="F177" s="30"/>
      <c r="G177" s="31"/>
      <c r="H177" s="32">
        <f>ROUND(SUM(H175:H176),5)</f>
        <v>0</v>
      </c>
      <c r="I177" s="33"/>
      <c r="J177" s="32">
        <f>ROUND(SUM(J175:J176),5)</f>
        <v>38.11</v>
      </c>
      <c r="K177" s="56" t="s">
        <v>141</v>
      </c>
    </row>
    <row r="178" spans="1:12" ht="16.8" outlineLevel="2" thickTop="1" thickBot="1" x14ac:dyDescent="0.35">
      <c r="A178" s="13"/>
      <c r="B178" s="14"/>
      <c r="C178" s="15"/>
      <c r="D178" s="34" t="s">
        <v>130</v>
      </c>
      <c r="E178" s="35"/>
      <c r="F178" s="35"/>
      <c r="G178" s="36"/>
      <c r="H178" s="37">
        <f>ROUND(H177+H168+H174,5)</f>
        <v>179635.95</v>
      </c>
      <c r="I178" s="37">
        <f>ROUND(I177+I168+I174,5)</f>
        <v>115600</v>
      </c>
      <c r="J178" s="37">
        <f>ROUND(J177+J168+J174,5)</f>
        <v>3276.22</v>
      </c>
      <c r="K178" s="56" t="s">
        <v>141</v>
      </c>
      <c r="L178" s="21"/>
    </row>
    <row r="179" spans="1:12" ht="16.2" outlineLevel="1" thickBot="1" x14ac:dyDescent="0.35">
      <c r="A179" s="29"/>
      <c r="B179" s="31"/>
      <c r="C179" s="29" t="s">
        <v>131</v>
      </c>
      <c r="D179" s="46"/>
      <c r="E179" s="46"/>
      <c r="F179" s="46"/>
      <c r="G179" s="47"/>
      <c r="H179" s="48">
        <f>ROUND(H68+SUM(H71:H72)+H85+H102+H105+H109+H114+H122+H128+H146+H149+H154+H157+H162+H178,5)</f>
        <v>771779.51</v>
      </c>
      <c r="I179" s="49">
        <f>ROUND(I68+SUM(I71:I72)+I85+I102+I105+I109+I114+I122+I128+I146+I149+I154+I157+I162+I178,5)</f>
        <v>585922.96</v>
      </c>
      <c r="J179" s="48">
        <f>ROUND(J68+SUM(J71:J72)+J85+J102+J105+J109+J114+J122+J128+J146+J149+J154+J157+J162+J178,5)</f>
        <v>56170.076000000001</v>
      </c>
      <c r="K179" s="56"/>
      <c r="L179" s="21"/>
    </row>
    <row r="180" spans="1:12" s="51" customFormat="1" ht="16.8" thickTop="1" thickBot="1" x14ac:dyDescent="0.35">
      <c r="A180" s="34" t="s">
        <v>132</v>
      </c>
      <c r="B180" s="35"/>
      <c r="C180" s="35"/>
      <c r="D180" s="35"/>
      <c r="E180" s="35"/>
      <c r="F180" s="35"/>
      <c r="G180" s="36"/>
      <c r="H180" s="50">
        <f>ROUND(H66-H179,5)</f>
        <v>-91206.95</v>
      </c>
      <c r="I180" s="50">
        <f>ROUND(I66-I179,5)</f>
        <v>84702.04</v>
      </c>
      <c r="J180" s="50">
        <f>ROUND(J66-J179,5)</f>
        <v>110119.314</v>
      </c>
      <c r="K180" s="57"/>
      <c r="L180" s="21"/>
    </row>
    <row r="181" spans="1:12" x14ac:dyDescent="0.3">
      <c r="K181" s="11"/>
    </row>
  </sheetData>
  <mergeCells count="2">
    <mergeCell ref="A1:G1"/>
    <mergeCell ref="A67:I67"/>
  </mergeCells>
  <pageMargins left="0.7" right="0.7" top="0.75" bottom="0.75" header="0.1" footer="0.3"/>
  <pageSetup scale="56" fitToHeight="0" orientation="portrait" r:id="rId1"/>
  <headerFooter>
    <oddHeader>&amp;C&amp;"Arial,Bold"&amp;12 International Test &amp;&amp; Evaluation Association
&amp;14 Profit &amp;&amp; Loss 2020 Budget vs. 2019 Actual</oddHeader>
    <oddFooter>&amp;R&amp;"Arial,Bold"&amp;8 Page &amp;P of &amp;N</oddFooter>
  </headerFooter>
  <rowBreaks count="4" manualBreakCount="4">
    <brk id="44" max="16383" man="1"/>
    <brk id="67" max="16383" man="1"/>
    <brk id="109" max="16383" man="1"/>
    <brk id="146" max="16383" man="1"/>
  </rowBreaks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8167-7D76-40A6-BAB1-92B0833C5580}">
  <sheetPr codeName="Sheet7">
    <pageSetUpPr fitToPage="1"/>
  </sheetPr>
  <dimension ref="A1:J58"/>
  <sheetViews>
    <sheetView zoomScaleNormal="100" workbookViewId="0">
      <pane xSplit="7" ySplit="1" topLeftCell="H42" activePane="bottomRight" state="frozenSplit"/>
      <selection pane="topRight" activeCell="H1" sqref="H1"/>
      <selection pane="bottomLeft" activeCell="A3" sqref="A3"/>
      <selection pane="bottomRight" activeCell="J1" sqref="J1"/>
    </sheetView>
  </sheetViews>
  <sheetFormatPr defaultColWidth="8.88671875" defaultRowHeight="15.6" outlineLevelRow="5" outlineLevelCol="2" x14ac:dyDescent="0.3"/>
  <cols>
    <col min="1" max="6" width="3" style="52" customWidth="1"/>
    <col min="7" max="7" width="26" style="52" customWidth="1"/>
    <col min="8" max="10" width="14.77734375" style="53" customWidth="1" outlineLevel="2"/>
    <col min="11" max="16384" width="8.88671875" style="12"/>
  </cols>
  <sheetData>
    <row r="1" spans="1:10" s="3" customFormat="1" ht="47.4" thickBot="1" x14ac:dyDescent="0.35">
      <c r="A1" s="59"/>
      <c r="B1" s="60"/>
      <c r="C1" s="60"/>
      <c r="D1" s="60"/>
      <c r="E1" s="60"/>
      <c r="F1" s="60"/>
      <c r="G1" s="61"/>
      <c r="H1" s="1" t="s">
        <v>133</v>
      </c>
      <c r="I1" s="2" t="s">
        <v>134</v>
      </c>
      <c r="J1" s="1" t="s">
        <v>144</v>
      </c>
    </row>
    <row r="2" spans="1:10" ht="16.2" outlineLevel="1" thickBot="1" x14ac:dyDescent="0.35">
      <c r="A2" s="4"/>
      <c r="B2" s="5"/>
      <c r="C2" s="6" t="s">
        <v>0</v>
      </c>
      <c r="D2" s="7"/>
      <c r="E2" s="7"/>
      <c r="F2" s="7"/>
      <c r="G2" s="8"/>
      <c r="H2" s="9"/>
      <c r="I2" s="10"/>
      <c r="J2" s="9"/>
    </row>
    <row r="3" spans="1:10" outlineLevel="2" x14ac:dyDescent="0.3">
      <c r="A3" s="13"/>
      <c r="B3" s="14"/>
      <c r="C3" s="15"/>
      <c r="D3" s="6" t="s">
        <v>25</v>
      </c>
      <c r="E3" s="22"/>
      <c r="F3" s="22"/>
      <c r="G3" s="23"/>
      <c r="H3" s="24"/>
      <c r="I3" s="25"/>
      <c r="J3" s="24"/>
    </row>
    <row r="4" spans="1:10" outlineLevel="2" x14ac:dyDescent="0.3">
      <c r="A4" s="13"/>
      <c r="B4" s="14"/>
      <c r="C4" s="15"/>
      <c r="D4" s="13"/>
      <c r="E4" s="26" t="s">
        <v>26</v>
      </c>
      <c r="F4" s="26"/>
      <c r="G4" s="14"/>
      <c r="H4" s="27">
        <v>35</v>
      </c>
      <c r="I4" s="28"/>
      <c r="J4" s="27">
        <v>50</v>
      </c>
    </row>
    <row r="5" spans="1:10" outlineLevel="2" x14ac:dyDescent="0.3">
      <c r="A5" s="13"/>
      <c r="B5" s="14"/>
      <c r="C5" s="15"/>
      <c r="D5" s="13"/>
      <c r="E5" s="26" t="s">
        <v>27</v>
      </c>
      <c r="F5" s="26"/>
      <c r="G5" s="14"/>
      <c r="H5" s="27">
        <v>503.41</v>
      </c>
      <c r="I5" s="28"/>
      <c r="J5" s="27">
        <v>40.36</v>
      </c>
    </row>
    <row r="6" spans="1:10" outlineLevel="2" x14ac:dyDescent="0.3">
      <c r="A6" s="13"/>
      <c r="B6" s="14"/>
      <c r="C6" s="15"/>
      <c r="D6" s="13"/>
      <c r="E6" s="26" t="s">
        <v>28</v>
      </c>
      <c r="F6" s="26"/>
      <c r="G6" s="14"/>
      <c r="H6" s="27">
        <v>1700.08</v>
      </c>
      <c r="I6" s="28"/>
      <c r="J6" s="27">
        <v>781.96</v>
      </c>
    </row>
    <row r="7" spans="1:10" outlineLevel="2" x14ac:dyDescent="0.3">
      <c r="A7" s="13"/>
      <c r="B7" s="14"/>
      <c r="C7" s="15"/>
      <c r="D7" s="13"/>
      <c r="E7" s="26" t="s">
        <v>29</v>
      </c>
      <c r="F7" s="26"/>
      <c r="G7" s="14"/>
      <c r="H7" s="27">
        <v>672.12</v>
      </c>
      <c r="I7" s="28"/>
      <c r="J7" s="27">
        <v>168.03</v>
      </c>
    </row>
    <row r="8" spans="1:10" ht="16.2" outlineLevel="2" thickBot="1" x14ac:dyDescent="0.35">
      <c r="A8" s="13"/>
      <c r="B8" s="14"/>
      <c r="C8" s="15"/>
      <c r="D8" s="29"/>
      <c r="E8" s="30" t="s">
        <v>30</v>
      </c>
      <c r="F8" s="30"/>
      <c r="G8" s="31"/>
      <c r="H8" s="32">
        <v>0</v>
      </c>
      <c r="I8" s="33"/>
      <c r="J8" s="32">
        <v>0</v>
      </c>
    </row>
    <row r="9" spans="1:10" ht="16.8" outlineLevel="1" thickTop="1" thickBot="1" x14ac:dyDescent="0.35">
      <c r="A9" s="13"/>
      <c r="B9" s="14"/>
      <c r="C9" s="15"/>
      <c r="D9" s="34" t="s">
        <v>31</v>
      </c>
      <c r="E9" s="35"/>
      <c r="F9" s="35"/>
      <c r="G9" s="36"/>
      <c r="H9" s="37">
        <f>ROUND(SUM(H3:H8),5)</f>
        <v>2910.61</v>
      </c>
      <c r="I9" s="38"/>
      <c r="J9" s="37">
        <f>ROUND(SUM(J3:J8),5)</f>
        <v>1040.3499999999999</v>
      </c>
    </row>
    <row r="10" spans="1:10" ht="16.8" thickTop="1" thickBot="1" x14ac:dyDescent="0.35">
      <c r="A10" s="13"/>
      <c r="B10" s="14"/>
      <c r="C10" s="34" t="s">
        <v>49</v>
      </c>
      <c r="D10" s="35"/>
      <c r="E10" s="35"/>
      <c r="F10" s="35"/>
      <c r="G10" s="36"/>
      <c r="H10" s="37">
        <f>+H9</f>
        <v>2910.61</v>
      </c>
      <c r="I10" s="37">
        <f>+I9</f>
        <v>0</v>
      </c>
      <c r="J10" s="37">
        <f>+J9</f>
        <v>1040.3499999999999</v>
      </c>
    </row>
    <row r="11" spans="1:10" ht="16.2" outlineLevel="1" thickBot="1" x14ac:dyDescent="0.35">
      <c r="A11" s="62"/>
      <c r="B11" s="63"/>
      <c r="C11" s="64"/>
      <c r="D11" s="64"/>
      <c r="E11" s="64"/>
      <c r="F11" s="64"/>
      <c r="G11" s="64"/>
      <c r="H11" s="64"/>
      <c r="I11" s="64"/>
      <c r="J11" s="12"/>
    </row>
    <row r="12" spans="1:10" ht="16.2" outlineLevel="2" thickBot="1" x14ac:dyDescent="0.35">
      <c r="A12" s="13"/>
      <c r="B12" s="14"/>
      <c r="C12" s="6" t="s">
        <v>50</v>
      </c>
      <c r="D12" s="7"/>
      <c r="E12" s="7"/>
      <c r="F12" s="7"/>
      <c r="G12" s="8"/>
      <c r="H12" s="9"/>
      <c r="I12" s="10"/>
      <c r="J12" s="9"/>
    </row>
    <row r="13" spans="1:10" ht="16.2" outlineLevel="2" thickBot="1" x14ac:dyDescent="0.35">
      <c r="A13" s="13"/>
      <c r="B13" s="14"/>
      <c r="C13" s="15"/>
      <c r="D13" s="16" t="s">
        <v>54</v>
      </c>
      <c r="E13" s="17"/>
      <c r="F13" s="17"/>
      <c r="G13" s="18"/>
      <c r="H13" s="19">
        <v>10366.4</v>
      </c>
      <c r="I13" s="20">
        <v>3500</v>
      </c>
      <c r="J13" s="19">
        <v>0</v>
      </c>
    </row>
    <row r="14" spans="1:10" outlineLevel="3" x14ac:dyDescent="0.3">
      <c r="A14" s="13"/>
      <c r="B14" s="14"/>
      <c r="C14" s="15"/>
      <c r="D14" s="6" t="s">
        <v>57</v>
      </c>
      <c r="E14" s="22"/>
      <c r="F14" s="22"/>
      <c r="G14" s="23"/>
      <c r="H14" s="24"/>
      <c r="I14" s="25"/>
      <c r="J14" s="24"/>
    </row>
    <row r="15" spans="1:10" outlineLevel="4" x14ac:dyDescent="0.3">
      <c r="A15" s="13"/>
      <c r="B15" s="14"/>
      <c r="C15" s="15"/>
      <c r="D15" s="13"/>
      <c r="E15" s="26" t="s">
        <v>58</v>
      </c>
      <c r="F15" s="26"/>
      <c r="G15" s="14"/>
      <c r="H15" s="27"/>
      <c r="I15" s="28"/>
      <c r="J15" s="27"/>
    </row>
    <row r="16" spans="1:10" outlineLevel="5" x14ac:dyDescent="0.3">
      <c r="A16" s="13"/>
      <c r="B16" s="14"/>
      <c r="C16" s="15"/>
      <c r="D16" s="13"/>
      <c r="E16" s="26"/>
      <c r="F16" s="26" t="s">
        <v>59</v>
      </c>
      <c r="G16" s="14"/>
      <c r="H16" s="27"/>
      <c r="I16" s="28"/>
      <c r="J16" s="27"/>
    </row>
    <row r="17" spans="1:10" outlineLevel="5" x14ac:dyDescent="0.3">
      <c r="A17" s="13"/>
      <c r="B17" s="14"/>
      <c r="C17" s="15"/>
      <c r="D17" s="13"/>
      <c r="E17" s="26"/>
      <c r="F17" s="26"/>
      <c r="G17" s="14" t="s">
        <v>60</v>
      </c>
      <c r="H17" s="27">
        <v>2426.23</v>
      </c>
      <c r="I17" s="28">
        <v>2500</v>
      </c>
      <c r="J17" s="27">
        <v>0</v>
      </c>
    </row>
    <row r="18" spans="1:10" outlineLevel="4" x14ac:dyDescent="0.3">
      <c r="A18" s="13"/>
      <c r="B18" s="14"/>
      <c r="C18" s="15"/>
      <c r="D18" s="13"/>
      <c r="E18" s="26"/>
      <c r="F18" s="26" t="s">
        <v>61</v>
      </c>
      <c r="G18" s="14"/>
      <c r="H18" s="27">
        <f>ROUND(SUM(H16:H17),5)</f>
        <v>2426.23</v>
      </c>
      <c r="I18" s="28">
        <f>ROUND(SUM(I16:I17),5)</f>
        <v>2500</v>
      </c>
      <c r="J18" s="27">
        <v>0</v>
      </c>
    </row>
    <row r="19" spans="1:10" outlineLevel="4" x14ac:dyDescent="0.3">
      <c r="A19" s="13"/>
      <c r="B19" s="14"/>
      <c r="C19" s="15"/>
      <c r="D19" s="13"/>
      <c r="E19" s="26"/>
      <c r="F19" s="26" t="s">
        <v>62</v>
      </c>
      <c r="G19" s="14"/>
      <c r="H19" s="27">
        <v>290.13</v>
      </c>
      <c r="I19" s="28"/>
      <c r="J19" s="27">
        <v>0</v>
      </c>
    </row>
    <row r="20" spans="1:10" outlineLevel="4" x14ac:dyDescent="0.3">
      <c r="A20" s="13"/>
      <c r="B20" s="14"/>
      <c r="C20" s="15"/>
      <c r="D20" s="13"/>
      <c r="E20" s="26"/>
      <c r="F20" s="26" t="s">
        <v>63</v>
      </c>
      <c r="G20" s="14"/>
      <c r="H20" s="27">
        <v>1660.68</v>
      </c>
      <c r="I20" s="28"/>
      <c r="J20" s="27">
        <v>0</v>
      </c>
    </row>
    <row r="21" spans="1:10" outlineLevel="3" x14ac:dyDescent="0.3">
      <c r="A21" s="13"/>
      <c r="B21" s="14"/>
      <c r="C21" s="15"/>
      <c r="D21" s="13"/>
      <c r="E21" s="26" t="s">
        <v>64</v>
      </c>
      <c r="F21" s="26"/>
      <c r="G21" s="14"/>
      <c r="H21" s="27">
        <f>ROUND(H15+SUM(H18:H20),5)</f>
        <v>4377.04</v>
      </c>
      <c r="I21" s="28">
        <f>ROUND(I15+SUM(I18:I20),5)</f>
        <v>2500</v>
      </c>
      <c r="J21" s="27">
        <f>ROUND(J15+SUM(J18:J20),5)</f>
        <v>0</v>
      </c>
    </row>
    <row r="22" spans="1:10" outlineLevel="3" x14ac:dyDescent="0.3">
      <c r="A22" s="13"/>
      <c r="B22" s="14"/>
      <c r="C22" s="15"/>
      <c r="D22" s="13"/>
      <c r="E22" s="26" t="s">
        <v>65</v>
      </c>
      <c r="F22" s="26"/>
      <c r="G22" s="14"/>
      <c r="H22" s="27">
        <v>6473</v>
      </c>
      <c r="I22" s="28">
        <v>6000</v>
      </c>
      <c r="J22" s="27">
        <v>0</v>
      </c>
    </row>
    <row r="23" spans="1:10" outlineLevel="3" x14ac:dyDescent="0.3">
      <c r="A23" s="13"/>
      <c r="B23" s="14"/>
      <c r="C23" s="15"/>
      <c r="D23" s="13"/>
      <c r="E23" s="26" t="s">
        <v>66</v>
      </c>
      <c r="F23" s="26"/>
      <c r="G23" s="14"/>
      <c r="H23" s="27">
        <v>713.96</v>
      </c>
      <c r="I23" s="28">
        <v>700</v>
      </c>
      <c r="J23" s="27">
        <v>0</v>
      </c>
    </row>
    <row r="24" spans="1:10" outlineLevel="4" x14ac:dyDescent="0.3">
      <c r="A24" s="13"/>
      <c r="B24" s="14"/>
      <c r="C24" s="15"/>
      <c r="D24" s="13"/>
      <c r="E24" s="26" t="s">
        <v>67</v>
      </c>
      <c r="F24" s="26"/>
      <c r="G24" s="14"/>
      <c r="H24" s="27"/>
      <c r="I24" s="28"/>
      <c r="J24" s="27"/>
    </row>
    <row r="25" spans="1:10" outlineLevel="4" x14ac:dyDescent="0.3">
      <c r="A25" s="13"/>
      <c r="B25" s="14"/>
      <c r="C25" s="15"/>
      <c r="D25" s="13"/>
      <c r="E25" s="26"/>
      <c r="F25" s="26" t="s">
        <v>68</v>
      </c>
      <c r="G25" s="14"/>
      <c r="H25" s="27">
        <v>350</v>
      </c>
      <c r="I25" s="28">
        <v>350</v>
      </c>
      <c r="J25" s="27">
        <v>0</v>
      </c>
    </row>
    <row r="26" spans="1:10" outlineLevel="4" x14ac:dyDescent="0.3">
      <c r="A26" s="13"/>
      <c r="B26" s="14"/>
      <c r="C26" s="15"/>
      <c r="D26" s="13"/>
      <c r="E26" s="26"/>
      <c r="F26" s="26" t="s">
        <v>69</v>
      </c>
      <c r="G26" s="14"/>
      <c r="H26" s="27">
        <v>5000</v>
      </c>
      <c r="I26" s="28">
        <v>20000</v>
      </c>
      <c r="J26" s="27">
        <v>0</v>
      </c>
    </row>
    <row r="27" spans="1:10" outlineLevel="3" x14ac:dyDescent="0.3">
      <c r="A27" s="13"/>
      <c r="B27" s="14"/>
      <c r="C27" s="15"/>
      <c r="D27" s="13"/>
      <c r="E27" s="26" t="s">
        <v>70</v>
      </c>
      <c r="F27" s="26"/>
      <c r="G27" s="14"/>
      <c r="H27" s="27">
        <f>ROUND(SUM(H24:H26),5)</f>
        <v>5350</v>
      </c>
      <c r="I27" s="28">
        <f>ROUND(SUM(I24:I26),5)</f>
        <v>20350</v>
      </c>
      <c r="J27" s="27">
        <f>ROUND(SUM(J24:J26),5)</f>
        <v>0</v>
      </c>
    </row>
    <row r="28" spans="1:10" outlineLevel="3" x14ac:dyDescent="0.3">
      <c r="A28" s="13"/>
      <c r="B28" s="14"/>
      <c r="C28" s="15"/>
      <c r="D28" s="13"/>
      <c r="E28" s="26" t="s">
        <v>71</v>
      </c>
      <c r="F28" s="26"/>
      <c r="G28" s="14"/>
      <c r="H28" s="27">
        <v>0</v>
      </c>
      <c r="I28" s="28"/>
      <c r="J28" s="27">
        <v>0</v>
      </c>
    </row>
    <row r="29" spans="1:10" ht="16.2" outlineLevel="3" thickBot="1" x14ac:dyDescent="0.35">
      <c r="A29" s="13"/>
      <c r="B29" s="14"/>
      <c r="C29" s="15"/>
      <c r="D29" s="29"/>
      <c r="E29" s="30" t="s">
        <v>72</v>
      </c>
      <c r="F29" s="30"/>
      <c r="G29" s="31"/>
      <c r="H29" s="32">
        <v>4223.1000000000004</v>
      </c>
      <c r="I29" s="33">
        <v>4200</v>
      </c>
      <c r="J29" s="32">
        <v>654.83000000000004</v>
      </c>
    </row>
    <row r="30" spans="1:10" ht="16.8" outlineLevel="2" thickTop="1" thickBot="1" x14ac:dyDescent="0.35">
      <c r="A30" s="13"/>
      <c r="B30" s="14"/>
      <c r="C30" s="15"/>
      <c r="D30" s="34" t="s">
        <v>73</v>
      </c>
      <c r="E30" s="35"/>
      <c r="F30" s="35"/>
      <c r="G30" s="36"/>
      <c r="H30" s="37">
        <f>ROUND(H14+SUM(H21:H23)+SUM(H27:H29),5)</f>
        <v>21137.1</v>
      </c>
      <c r="I30" s="38">
        <f>ROUND(I14+SUM(I21:I23)+SUM(I27:I29),5)</f>
        <v>33750</v>
      </c>
      <c r="J30" s="37">
        <f>ROUND(J14+SUM(J21:J23)+SUM(J27:J29),5)</f>
        <v>654.83000000000004</v>
      </c>
    </row>
    <row r="31" spans="1:10" outlineLevel="3" x14ac:dyDescent="0.3">
      <c r="A31" s="13"/>
      <c r="B31" s="14"/>
      <c r="C31" s="15"/>
      <c r="D31" s="6" t="s">
        <v>98</v>
      </c>
      <c r="E31" s="22"/>
      <c r="F31" s="22"/>
      <c r="G31" s="23"/>
      <c r="H31" s="24"/>
      <c r="I31" s="25"/>
      <c r="J31" s="24"/>
    </row>
    <row r="32" spans="1:10" outlineLevel="4" x14ac:dyDescent="0.3">
      <c r="A32" s="13"/>
      <c r="B32" s="14"/>
      <c r="C32" s="15"/>
      <c r="D32" s="13"/>
      <c r="E32" s="26" t="s">
        <v>99</v>
      </c>
      <c r="F32" s="26"/>
      <c r="G32" s="14"/>
      <c r="H32" s="27"/>
      <c r="I32" s="28"/>
      <c r="J32" s="27"/>
    </row>
    <row r="33" spans="1:10" outlineLevel="5" x14ac:dyDescent="0.3">
      <c r="A33" s="13"/>
      <c r="B33" s="14"/>
      <c r="C33" s="15"/>
      <c r="D33" s="13"/>
      <c r="E33" s="26"/>
      <c r="F33" s="26" t="s">
        <v>100</v>
      </c>
      <c r="G33" s="14"/>
      <c r="H33" s="27"/>
      <c r="I33" s="28"/>
      <c r="J33" s="27"/>
    </row>
    <row r="34" spans="1:10" outlineLevel="5" x14ac:dyDescent="0.3">
      <c r="A34" s="13"/>
      <c r="B34" s="14"/>
      <c r="C34" s="15"/>
      <c r="D34" s="13"/>
      <c r="E34" s="26"/>
      <c r="F34" s="26"/>
      <c r="G34" s="14" t="s">
        <v>101</v>
      </c>
      <c r="H34" s="27">
        <v>689.56</v>
      </c>
      <c r="I34" s="28">
        <v>700</v>
      </c>
      <c r="J34" s="27">
        <v>290.5</v>
      </c>
    </row>
    <row r="35" spans="1:10" outlineLevel="5" x14ac:dyDescent="0.3">
      <c r="A35" s="13"/>
      <c r="B35" s="14"/>
      <c r="C35" s="15"/>
      <c r="D35" s="13"/>
      <c r="E35" s="26"/>
      <c r="F35" s="26"/>
      <c r="G35" s="14" t="s">
        <v>102</v>
      </c>
      <c r="H35" s="27">
        <v>293.33</v>
      </c>
      <c r="I35" s="28">
        <v>200</v>
      </c>
      <c r="J35" s="27">
        <v>60.32</v>
      </c>
    </row>
    <row r="36" spans="1:10" outlineLevel="5" x14ac:dyDescent="0.3">
      <c r="A36" s="13"/>
      <c r="B36" s="14"/>
      <c r="C36" s="15"/>
      <c r="D36" s="13"/>
      <c r="E36" s="26"/>
      <c r="F36" s="26"/>
      <c r="G36" s="14" t="s">
        <v>103</v>
      </c>
      <c r="H36" s="27">
        <v>10304.77</v>
      </c>
      <c r="I36" s="28">
        <v>11000</v>
      </c>
      <c r="J36" s="27">
        <v>1630.64</v>
      </c>
    </row>
    <row r="37" spans="1:10" outlineLevel="5" x14ac:dyDescent="0.3">
      <c r="A37" s="13"/>
      <c r="B37" s="14"/>
      <c r="C37" s="15"/>
      <c r="D37" s="13"/>
      <c r="E37" s="26"/>
      <c r="F37" s="26"/>
      <c r="G37" s="14" t="s">
        <v>104</v>
      </c>
      <c r="H37" s="27">
        <v>14.04</v>
      </c>
      <c r="I37" s="28">
        <v>42</v>
      </c>
      <c r="J37" s="27">
        <v>42</v>
      </c>
    </row>
    <row r="38" spans="1:10" outlineLevel="4" x14ac:dyDescent="0.3">
      <c r="A38" s="13"/>
      <c r="B38" s="14"/>
      <c r="C38" s="15"/>
      <c r="D38" s="13"/>
      <c r="E38" s="26"/>
      <c r="F38" s="26" t="s">
        <v>105</v>
      </c>
      <c r="G38" s="14"/>
      <c r="H38" s="27">
        <f>ROUND(SUM(H33:H37),5)</f>
        <v>11301.7</v>
      </c>
      <c r="I38" s="28">
        <f>ROUND(SUM(I33:I37),5)</f>
        <v>11942</v>
      </c>
      <c r="J38" s="27">
        <v>2023.46</v>
      </c>
    </row>
    <row r="39" spans="1:10" outlineLevel="4" x14ac:dyDescent="0.3">
      <c r="A39" s="13"/>
      <c r="B39" s="14"/>
      <c r="C39" s="15"/>
      <c r="D39" s="13"/>
      <c r="E39" s="26"/>
      <c r="F39" s="26" t="s">
        <v>106</v>
      </c>
      <c r="G39" s="14"/>
      <c r="H39" s="27">
        <v>7000</v>
      </c>
      <c r="I39" s="28">
        <v>10000</v>
      </c>
      <c r="J39" s="27">
        <v>0</v>
      </c>
    </row>
    <row r="40" spans="1:10" outlineLevel="4" x14ac:dyDescent="0.3">
      <c r="A40" s="13"/>
      <c r="B40" s="14"/>
      <c r="C40" s="15"/>
      <c r="D40" s="13"/>
      <c r="E40" s="26"/>
      <c r="F40" s="26" t="s">
        <v>107</v>
      </c>
      <c r="G40" s="14"/>
      <c r="H40" s="27">
        <v>157368</v>
      </c>
      <c r="I40" s="28">
        <v>157368</v>
      </c>
      <c r="J40" s="27">
        <v>26228</v>
      </c>
    </row>
    <row r="41" spans="1:10" outlineLevel="3" x14ac:dyDescent="0.3">
      <c r="A41" s="13"/>
      <c r="B41" s="14"/>
      <c r="C41" s="15"/>
      <c r="D41" s="13"/>
      <c r="E41" s="26" t="s">
        <v>108</v>
      </c>
      <c r="F41" s="26"/>
      <c r="G41" s="14"/>
      <c r="H41" s="27">
        <f>ROUND(H32+SUM(H38:H40),5)</f>
        <v>175669.7</v>
      </c>
      <c r="I41" s="28">
        <f>ROUND(I32+SUM(I38:I40),5)</f>
        <v>179310</v>
      </c>
      <c r="J41" s="27">
        <v>28251.46</v>
      </c>
    </row>
    <row r="42" spans="1:10" outlineLevel="4" x14ac:dyDescent="0.3">
      <c r="A42" s="13"/>
      <c r="B42" s="14"/>
      <c r="C42" s="15"/>
      <c r="D42" s="13"/>
      <c r="E42" s="26" t="s">
        <v>109</v>
      </c>
      <c r="F42" s="26"/>
      <c r="G42" s="14"/>
      <c r="H42" s="27"/>
      <c r="I42" s="28"/>
      <c r="J42" s="27"/>
    </row>
    <row r="43" spans="1:10" outlineLevel="4" x14ac:dyDescent="0.3">
      <c r="A43" s="13"/>
      <c r="B43" s="14"/>
      <c r="C43" s="15"/>
      <c r="D43" s="13"/>
      <c r="E43" s="26"/>
      <c r="F43" s="26" t="s">
        <v>110</v>
      </c>
      <c r="G43" s="14"/>
      <c r="H43" s="27">
        <v>15000</v>
      </c>
      <c r="I43" s="28">
        <v>15000</v>
      </c>
      <c r="J43" s="27">
        <v>2500</v>
      </c>
    </row>
    <row r="44" spans="1:10" outlineLevel="4" x14ac:dyDescent="0.3">
      <c r="A44" s="13"/>
      <c r="B44" s="14"/>
      <c r="C44" s="15"/>
      <c r="D44" s="13"/>
      <c r="E44" s="26"/>
      <c r="F44" s="26" t="s">
        <v>111</v>
      </c>
      <c r="G44" s="14"/>
      <c r="H44" s="27">
        <v>1113.96</v>
      </c>
      <c r="I44" s="28">
        <v>1185.96</v>
      </c>
      <c r="J44" s="27">
        <v>296.49</v>
      </c>
    </row>
    <row r="45" spans="1:10" outlineLevel="4" x14ac:dyDescent="0.3">
      <c r="A45" s="13"/>
      <c r="B45" s="14"/>
      <c r="C45" s="15"/>
      <c r="D45" s="13"/>
      <c r="E45" s="26"/>
      <c r="F45" s="26" t="s">
        <v>112</v>
      </c>
      <c r="G45" s="14"/>
      <c r="H45" s="27">
        <v>6574.72</v>
      </c>
      <c r="I45" s="28">
        <v>6600</v>
      </c>
      <c r="J45" s="27">
        <v>1049.1199999999999</v>
      </c>
    </row>
    <row r="46" spans="1:10" outlineLevel="3" x14ac:dyDescent="0.3">
      <c r="A46" s="13"/>
      <c r="B46" s="14"/>
      <c r="C46" s="15"/>
      <c r="D46" s="13"/>
      <c r="E46" s="26" t="s">
        <v>113</v>
      </c>
      <c r="F46" s="26"/>
      <c r="G46" s="14"/>
      <c r="H46" s="27">
        <f>ROUND(SUM(H42:H45),5)</f>
        <v>22688.68</v>
      </c>
      <c r="I46" s="28">
        <f>ROUND(SUM(I42:I45),5)</f>
        <v>22785.96</v>
      </c>
      <c r="J46" s="27">
        <v>3845.61</v>
      </c>
    </row>
    <row r="47" spans="1:10" ht="16.2" outlineLevel="3" thickBot="1" x14ac:dyDescent="0.35">
      <c r="A47" s="13"/>
      <c r="B47" s="14"/>
      <c r="C47" s="15"/>
      <c r="D47" s="29"/>
      <c r="E47" s="30" t="s">
        <v>114</v>
      </c>
      <c r="F47" s="30"/>
      <c r="G47" s="31"/>
      <c r="H47" s="32">
        <v>3052.31</v>
      </c>
      <c r="I47" s="33">
        <v>3000</v>
      </c>
      <c r="J47" s="32">
        <v>546.88</v>
      </c>
    </row>
    <row r="48" spans="1:10" ht="16.8" outlineLevel="2" thickTop="1" thickBot="1" x14ac:dyDescent="0.35">
      <c r="A48" s="13"/>
      <c r="B48" s="14"/>
      <c r="C48" s="15"/>
      <c r="D48" s="34" t="s">
        <v>115</v>
      </c>
      <c r="E48" s="35"/>
      <c r="F48" s="35"/>
      <c r="G48" s="36"/>
      <c r="H48" s="37">
        <f>ROUND(H31+H41+SUM(H46:H47),5)</f>
        <v>201410.69</v>
      </c>
      <c r="I48" s="38">
        <f>ROUND(I31+I41+SUM(I46:I47),5)</f>
        <v>205095.96</v>
      </c>
      <c r="J48" s="37">
        <v>32643.95</v>
      </c>
    </row>
    <row r="49" spans="1:10" outlineLevel="3" x14ac:dyDescent="0.3">
      <c r="A49" s="13"/>
      <c r="B49" s="14"/>
      <c r="C49" s="15"/>
      <c r="D49" s="6" t="s">
        <v>120</v>
      </c>
      <c r="E49" s="22"/>
      <c r="F49" s="22"/>
      <c r="G49" s="23"/>
      <c r="H49" s="24"/>
      <c r="I49" s="25"/>
      <c r="J49" s="24"/>
    </row>
    <row r="50" spans="1:10" ht="16.2" outlineLevel="3" thickBot="1" x14ac:dyDescent="0.35">
      <c r="A50" s="13"/>
      <c r="B50" s="14"/>
      <c r="C50" s="15"/>
      <c r="D50" s="29"/>
      <c r="E50" s="30" t="s">
        <v>121</v>
      </c>
      <c r="F50" s="30"/>
      <c r="G50" s="31"/>
      <c r="H50" s="32">
        <v>298.17</v>
      </c>
      <c r="I50" s="33">
        <v>300</v>
      </c>
      <c r="J50" s="32">
        <v>0</v>
      </c>
    </row>
    <row r="51" spans="1:10" ht="16.8" outlineLevel="2" thickTop="1" thickBot="1" x14ac:dyDescent="0.35">
      <c r="A51" s="13"/>
      <c r="B51" s="14"/>
      <c r="C51" s="15"/>
      <c r="D51" s="34" t="s">
        <v>122</v>
      </c>
      <c r="E51" s="35"/>
      <c r="F51" s="35"/>
      <c r="G51" s="36"/>
      <c r="H51" s="37">
        <f>ROUND(SUM(H49:H50),5)</f>
        <v>298.17</v>
      </c>
      <c r="I51" s="38">
        <f>ROUND(SUM(I49:I50),5)</f>
        <v>300</v>
      </c>
      <c r="J51" s="37">
        <f>ROUND(SUM(J49:J50),5)</f>
        <v>0</v>
      </c>
    </row>
    <row r="52" spans="1:10" outlineLevel="3" x14ac:dyDescent="0.3">
      <c r="A52" s="13"/>
      <c r="B52" s="14"/>
      <c r="C52" s="15"/>
      <c r="D52" s="6" t="s">
        <v>123</v>
      </c>
      <c r="E52" s="22"/>
      <c r="F52" s="22"/>
      <c r="G52" s="23"/>
      <c r="H52" s="24"/>
      <c r="I52" s="25"/>
      <c r="J52" s="24"/>
    </row>
    <row r="53" spans="1:10" outlineLevel="3" x14ac:dyDescent="0.3">
      <c r="A53" s="13"/>
      <c r="B53" s="14"/>
      <c r="C53" s="15"/>
      <c r="D53" s="13"/>
      <c r="E53" s="26" t="s">
        <v>124</v>
      </c>
      <c r="F53" s="26"/>
      <c r="G53" s="14"/>
      <c r="H53" s="27">
        <v>331.88</v>
      </c>
      <c r="I53" s="28">
        <v>330</v>
      </c>
      <c r="J53" s="27">
        <v>0</v>
      </c>
    </row>
    <row r="54" spans="1:10" outlineLevel="3" x14ac:dyDescent="0.3">
      <c r="A54" s="13"/>
      <c r="B54" s="14"/>
      <c r="C54" s="15"/>
      <c r="D54" s="13"/>
      <c r="E54" s="26" t="s">
        <v>125</v>
      </c>
      <c r="F54" s="26"/>
      <c r="G54" s="14"/>
      <c r="H54" s="27">
        <v>380.74</v>
      </c>
      <c r="I54" s="28">
        <v>380</v>
      </c>
      <c r="J54" s="27">
        <v>211.03</v>
      </c>
    </row>
    <row r="55" spans="1:10" ht="16.2" outlineLevel="3" thickBot="1" x14ac:dyDescent="0.35">
      <c r="A55" s="13"/>
      <c r="B55" s="14"/>
      <c r="C55" s="15"/>
      <c r="D55" s="29"/>
      <c r="E55" s="30" t="s">
        <v>126</v>
      </c>
      <c r="F55" s="30"/>
      <c r="G55" s="31"/>
      <c r="H55" s="32">
        <v>1550</v>
      </c>
      <c r="I55" s="33">
        <v>2000</v>
      </c>
      <c r="J55" s="32">
        <v>1550</v>
      </c>
    </row>
    <row r="56" spans="1:10" ht="16.8" outlineLevel="2" thickTop="1" thickBot="1" x14ac:dyDescent="0.35">
      <c r="A56" s="13"/>
      <c r="B56" s="14"/>
      <c r="C56" s="15"/>
      <c r="D56" s="34" t="s">
        <v>127</v>
      </c>
      <c r="E56" s="35"/>
      <c r="F56" s="35"/>
      <c r="G56" s="36"/>
      <c r="H56" s="37">
        <f>ROUND(SUM(H52:H55),5)</f>
        <v>2262.62</v>
      </c>
      <c r="I56" s="38">
        <f>ROUND(SUM(I52:I55),5)</f>
        <v>2710</v>
      </c>
      <c r="J56" s="37">
        <f>ROUND(SUM(J52:J55),5)</f>
        <v>1761.03</v>
      </c>
    </row>
    <row r="57" spans="1:10" ht="16.2" outlineLevel="1" thickBot="1" x14ac:dyDescent="0.35">
      <c r="A57" s="29"/>
      <c r="B57" s="31"/>
      <c r="C57" s="29" t="s">
        <v>131</v>
      </c>
      <c r="D57" s="46"/>
      <c r="E57" s="46"/>
      <c r="F57" s="46"/>
      <c r="G57" s="47"/>
      <c r="H57" s="48">
        <f>+H13+H30+H48+H51+H56</f>
        <v>235474.98</v>
      </c>
      <c r="I57" s="48">
        <f>+I13+I30+I48+I51+I56</f>
        <v>245355.96</v>
      </c>
      <c r="J57" s="48">
        <f>+J13+J30+J48+J51+J56</f>
        <v>35059.81</v>
      </c>
    </row>
    <row r="58" spans="1:10" s="51" customFormat="1" ht="16.8" thickTop="1" thickBot="1" x14ac:dyDescent="0.35">
      <c r="A58" s="34" t="s">
        <v>132</v>
      </c>
      <c r="B58" s="35"/>
      <c r="C58" s="35"/>
      <c r="D58" s="35"/>
      <c r="E58" s="35"/>
      <c r="F58" s="35"/>
      <c r="G58" s="36"/>
      <c r="H58" s="50">
        <f>ROUND(H10-H57,5)</f>
        <v>-232564.37</v>
      </c>
      <c r="I58" s="50">
        <f>ROUND(I10-I57,5)</f>
        <v>-245355.96</v>
      </c>
      <c r="J58" s="50">
        <f>ROUND(J10-J57,5)</f>
        <v>-34019.46</v>
      </c>
    </row>
  </sheetData>
  <mergeCells count="2">
    <mergeCell ref="A1:G1"/>
    <mergeCell ref="A11:I11"/>
  </mergeCells>
  <pageMargins left="0.7" right="0.7" top="0.75" bottom="0.75" header="0.1" footer="0.3"/>
  <pageSetup scale="56" fitToHeight="0" orientation="portrait" r:id="rId1"/>
  <headerFooter>
    <oddHeader>&amp;C&amp;"Arial,Bold"&amp;12 International Test &amp;&amp; Evaluation Association
&amp;14 Profit &amp;&amp; Loss 2020 Budget vs. 2019 Actual</oddHeader>
    <oddFooter>&amp;R&amp;"Arial,Bold"&amp;8 Page &amp;P of &amp;N</oddFooter>
  </headerFooter>
  <rowBreaks count="1" manualBreakCount="1">
    <brk id="11" max="16383" man="1"/>
  </rowBreaks>
  <drawing r:id="rId2"/>
  <legacyDrawing r:id="rId3"/>
  <controls>
    <mc:AlternateContent xmlns:mc="http://schemas.openxmlformats.org/markup-compatibility/2006">
      <mc:Choice Requires="x14">
        <control shapeId="819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8193" r:id="rId4" name="FILTER"/>
      </mc:Fallback>
    </mc:AlternateContent>
    <mc:AlternateContent xmlns:mc="http://schemas.openxmlformats.org/markup-compatibility/2006">
      <mc:Choice Requires="x14">
        <control shapeId="819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8194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500E1-7F58-4CD1-B574-8E07CBB374B4}">
  <sheetPr codeName="Sheet3">
    <pageSetUpPr fitToPage="1"/>
  </sheetPr>
  <dimension ref="A1:J22"/>
  <sheetViews>
    <sheetView zoomScaleNormal="100" workbookViewId="0">
      <pane xSplit="7" ySplit="1" topLeftCell="H2" activePane="bottomRight" state="frozenSplit"/>
      <selection pane="topRight" activeCell="H1" sqref="H1"/>
      <selection pane="bottomLeft" activeCell="A3" sqref="A3"/>
      <selection pane="bottomRight" activeCell="J1" sqref="J1"/>
    </sheetView>
  </sheetViews>
  <sheetFormatPr defaultColWidth="8.88671875" defaultRowHeight="15.6" outlineLevelRow="3" outlineLevelCol="2" x14ac:dyDescent="0.3"/>
  <cols>
    <col min="1" max="6" width="3" style="52" customWidth="1"/>
    <col min="7" max="7" width="26" style="52" customWidth="1"/>
    <col min="8" max="10" width="14.77734375" style="53" customWidth="1" outlineLevel="2"/>
    <col min="11" max="16384" width="8.88671875" style="12"/>
  </cols>
  <sheetData>
    <row r="1" spans="1:10" s="3" customFormat="1" ht="47.4" thickBot="1" x14ac:dyDescent="0.35">
      <c r="A1" s="59"/>
      <c r="B1" s="60"/>
      <c r="C1" s="60"/>
      <c r="D1" s="60"/>
      <c r="E1" s="60"/>
      <c r="F1" s="60"/>
      <c r="G1" s="61"/>
      <c r="H1" s="1" t="s">
        <v>133</v>
      </c>
      <c r="I1" s="2" t="s">
        <v>134</v>
      </c>
      <c r="J1" s="1" t="s">
        <v>145</v>
      </c>
    </row>
    <row r="2" spans="1:10" ht="16.2" outlineLevel="1" thickBot="1" x14ac:dyDescent="0.35">
      <c r="A2" s="4"/>
      <c r="B2" s="5"/>
      <c r="C2" s="6" t="s">
        <v>0</v>
      </c>
      <c r="D2" s="7"/>
      <c r="E2" s="7"/>
      <c r="F2" s="7"/>
      <c r="G2" s="8"/>
      <c r="H2" s="9"/>
      <c r="I2" s="10"/>
      <c r="J2" s="9"/>
    </row>
    <row r="3" spans="1:10" outlineLevel="2" x14ac:dyDescent="0.3">
      <c r="A3" s="13"/>
      <c r="B3" s="14"/>
      <c r="C3" s="15"/>
      <c r="D3" s="6" t="s">
        <v>14</v>
      </c>
      <c r="E3" s="22"/>
      <c r="F3" s="22"/>
      <c r="G3" s="23"/>
      <c r="H3" s="24"/>
      <c r="I3" s="25"/>
      <c r="J3" s="24"/>
    </row>
    <row r="4" spans="1:10" ht="16.2" outlineLevel="2" thickBot="1" x14ac:dyDescent="0.35">
      <c r="A4" s="13"/>
      <c r="B4" s="14"/>
      <c r="C4" s="15"/>
      <c r="D4" s="29"/>
      <c r="E4" s="30" t="s">
        <v>135</v>
      </c>
      <c r="F4" s="30"/>
      <c r="G4" s="31"/>
      <c r="H4" s="32">
        <v>-58.77</v>
      </c>
      <c r="I4" s="33"/>
      <c r="J4" s="32">
        <v>0</v>
      </c>
    </row>
    <row r="5" spans="1:10" ht="16.8" outlineLevel="1" thickTop="1" thickBot="1" x14ac:dyDescent="0.35">
      <c r="A5" s="13"/>
      <c r="B5" s="14"/>
      <c r="C5" s="15"/>
      <c r="D5" s="34" t="s">
        <v>15</v>
      </c>
      <c r="E5" s="35"/>
      <c r="F5" s="35"/>
      <c r="G5" s="36"/>
      <c r="H5" s="37">
        <f>ROUND(SUM(H3:H4),5)</f>
        <v>-58.77</v>
      </c>
      <c r="I5" s="38"/>
      <c r="J5" s="37">
        <f>ROUND(SUM(J3:J4),5)</f>
        <v>0</v>
      </c>
    </row>
    <row r="6" spans="1:10" outlineLevel="2" x14ac:dyDescent="0.3">
      <c r="A6" s="13"/>
      <c r="B6" s="14"/>
      <c r="C6" s="15"/>
      <c r="D6" s="6" t="s">
        <v>21</v>
      </c>
      <c r="E6" s="22"/>
      <c r="F6" s="22"/>
      <c r="G6" s="23"/>
      <c r="H6" s="24"/>
      <c r="I6" s="25"/>
      <c r="J6" s="24"/>
    </row>
    <row r="7" spans="1:10" ht="16.2" outlineLevel="2" thickBot="1" x14ac:dyDescent="0.35">
      <c r="A7" s="13"/>
      <c r="B7" s="14"/>
      <c r="C7" s="15"/>
      <c r="D7" s="29"/>
      <c r="E7" s="30" t="s">
        <v>23</v>
      </c>
      <c r="F7" s="30"/>
      <c r="G7" s="31"/>
      <c r="H7" s="32">
        <v>49070</v>
      </c>
      <c r="I7" s="33">
        <v>60000</v>
      </c>
      <c r="J7" s="32">
        <v>9755</v>
      </c>
    </row>
    <row r="8" spans="1:10" ht="16.8" outlineLevel="1" thickTop="1" thickBot="1" x14ac:dyDescent="0.35">
      <c r="A8" s="13"/>
      <c r="B8" s="14"/>
      <c r="C8" s="15"/>
      <c r="D8" s="34" t="s">
        <v>24</v>
      </c>
      <c r="E8" s="35"/>
      <c r="F8" s="35"/>
      <c r="G8" s="36"/>
      <c r="H8" s="37">
        <f>ROUND(SUM(H6:H7),5)</f>
        <v>49070</v>
      </c>
      <c r="I8" s="38">
        <f>ROUND(SUM(I6:I7),5)</f>
        <v>60000</v>
      </c>
      <c r="J8" s="37">
        <f>ROUND(SUM(J6:J7),5)</f>
        <v>9755</v>
      </c>
    </row>
    <row r="9" spans="1:10" ht="16.8" thickTop="1" thickBot="1" x14ac:dyDescent="0.35">
      <c r="A9" s="13"/>
      <c r="B9" s="14"/>
      <c r="C9" s="34" t="s">
        <v>49</v>
      </c>
      <c r="D9" s="35"/>
      <c r="E9" s="35"/>
      <c r="F9" s="35"/>
      <c r="G9" s="36"/>
      <c r="H9" s="37">
        <f>+H5+H8</f>
        <v>49011.23</v>
      </c>
      <c r="I9" s="37">
        <f>+I5+I8</f>
        <v>60000</v>
      </c>
      <c r="J9" s="37">
        <f>+J5+J8</f>
        <v>9755</v>
      </c>
    </row>
    <row r="10" spans="1:10" ht="16.2" outlineLevel="1" thickBot="1" x14ac:dyDescent="0.35">
      <c r="A10" s="62"/>
      <c r="B10" s="63"/>
      <c r="C10" s="64"/>
      <c r="D10" s="64"/>
      <c r="E10" s="64"/>
      <c r="F10" s="64"/>
      <c r="G10" s="64"/>
      <c r="H10" s="64"/>
      <c r="I10" s="64"/>
      <c r="J10" s="21"/>
    </row>
    <row r="11" spans="1:10" ht="16.2" outlineLevel="2" thickBot="1" x14ac:dyDescent="0.35">
      <c r="A11" s="13"/>
      <c r="B11" s="14"/>
      <c r="C11" s="6" t="s">
        <v>50</v>
      </c>
      <c r="D11" s="7"/>
      <c r="E11" s="7"/>
      <c r="F11" s="7"/>
      <c r="G11" s="8"/>
      <c r="H11" s="9"/>
      <c r="I11" s="10"/>
      <c r="J11" s="9"/>
    </row>
    <row r="12" spans="1:10" outlineLevel="3" x14ac:dyDescent="0.3">
      <c r="A12" s="13"/>
      <c r="B12" s="14"/>
      <c r="C12" s="15"/>
      <c r="D12" s="6" t="s">
        <v>74</v>
      </c>
      <c r="E12" s="22"/>
      <c r="F12" s="22"/>
      <c r="G12" s="23"/>
      <c r="H12" s="24"/>
      <c r="I12" s="25"/>
      <c r="J12" s="24"/>
    </row>
    <row r="13" spans="1:10" ht="16.2" outlineLevel="3" thickBot="1" x14ac:dyDescent="0.35">
      <c r="A13" s="13"/>
      <c r="B13" s="14"/>
      <c r="C13" s="15"/>
      <c r="D13" s="29"/>
      <c r="E13" s="30" t="s">
        <v>75</v>
      </c>
      <c r="F13" s="30"/>
      <c r="G13" s="31"/>
      <c r="H13" s="32">
        <v>372.01</v>
      </c>
      <c r="I13" s="33"/>
      <c r="J13" s="32">
        <v>0</v>
      </c>
    </row>
    <row r="14" spans="1:10" ht="16.8" outlineLevel="2" thickTop="1" thickBot="1" x14ac:dyDescent="0.35">
      <c r="A14" s="13"/>
      <c r="B14" s="14"/>
      <c r="C14" s="15"/>
      <c r="D14" s="34" t="s">
        <v>76</v>
      </c>
      <c r="E14" s="35"/>
      <c r="F14" s="35"/>
      <c r="G14" s="36"/>
      <c r="H14" s="37">
        <f>ROUND(SUM(H12:H13),5)</f>
        <v>372.01</v>
      </c>
      <c r="I14" s="38"/>
      <c r="J14" s="37">
        <f>ROUND(SUM(J12:J13),5)</f>
        <v>0</v>
      </c>
    </row>
    <row r="15" spans="1:10" outlineLevel="3" x14ac:dyDescent="0.3">
      <c r="A15" s="13"/>
      <c r="B15" s="14"/>
      <c r="C15" s="15"/>
      <c r="D15" s="6" t="s">
        <v>93</v>
      </c>
      <c r="E15" s="22"/>
      <c r="F15" s="22"/>
      <c r="G15" s="23"/>
      <c r="H15" s="24"/>
      <c r="I15" s="25"/>
      <c r="J15" s="24"/>
    </row>
    <row r="16" spans="1:10" outlineLevel="3" x14ac:dyDescent="0.3">
      <c r="A16" s="13"/>
      <c r="B16" s="14"/>
      <c r="C16" s="15"/>
      <c r="D16" s="13"/>
      <c r="E16" s="26" t="s">
        <v>94</v>
      </c>
      <c r="F16" s="26"/>
      <c r="G16" s="14"/>
      <c r="H16" s="27">
        <v>4200</v>
      </c>
      <c r="I16" s="28">
        <v>4200</v>
      </c>
      <c r="J16" s="27">
        <v>700</v>
      </c>
    </row>
    <row r="17" spans="1:10" outlineLevel="3" x14ac:dyDescent="0.3">
      <c r="A17" s="13"/>
      <c r="B17" s="14"/>
      <c r="C17" s="15"/>
      <c r="D17" s="13"/>
      <c r="E17" s="26" t="s">
        <v>95</v>
      </c>
      <c r="F17" s="26"/>
      <c r="G17" s="14"/>
      <c r="H17" s="27">
        <v>0</v>
      </c>
      <c r="I17" s="28">
        <v>0</v>
      </c>
      <c r="J17" s="27">
        <v>0</v>
      </c>
    </row>
    <row r="18" spans="1:10" outlineLevel="3" x14ac:dyDescent="0.3">
      <c r="A18" s="13"/>
      <c r="B18" s="14"/>
      <c r="C18" s="15"/>
      <c r="D18" s="13"/>
      <c r="E18" s="26" t="s">
        <v>79</v>
      </c>
      <c r="F18" s="26"/>
      <c r="G18" s="14"/>
      <c r="H18" s="27">
        <v>1126.95</v>
      </c>
      <c r="I18" s="28">
        <v>1200</v>
      </c>
      <c r="J18" s="27">
        <v>138.05000000000001</v>
      </c>
    </row>
    <row r="19" spans="1:10" ht="16.2" outlineLevel="3" thickBot="1" x14ac:dyDescent="0.35">
      <c r="A19" s="13"/>
      <c r="B19" s="14"/>
      <c r="C19" s="15"/>
      <c r="D19" s="13"/>
      <c r="E19" s="30" t="s">
        <v>96</v>
      </c>
      <c r="F19" s="30"/>
      <c r="G19" s="31"/>
      <c r="H19" s="32">
        <v>7572.45</v>
      </c>
      <c r="I19" s="33">
        <v>8000</v>
      </c>
      <c r="J19" s="32">
        <v>0</v>
      </c>
    </row>
    <row r="20" spans="1:10" ht="16.8" outlineLevel="2" thickTop="1" thickBot="1" x14ac:dyDescent="0.35">
      <c r="A20" s="13"/>
      <c r="B20" s="14"/>
      <c r="C20" s="15"/>
      <c r="D20" s="45" t="s">
        <v>97</v>
      </c>
      <c r="E20" s="35"/>
      <c r="F20" s="35"/>
      <c r="G20" s="36"/>
      <c r="H20" s="37">
        <f>ROUND(SUM(H15:H19),5)</f>
        <v>12899.4</v>
      </c>
      <c r="I20" s="38">
        <f>ROUND(SUM(I15:I19),5)</f>
        <v>13400</v>
      </c>
      <c r="J20" s="37">
        <f>ROUND(SUM(J15:J19),5)</f>
        <v>838.05</v>
      </c>
    </row>
    <row r="21" spans="1:10" ht="16.2" outlineLevel="1" thickBot="1" x14ac:dyDescent="0.35">
      <c r="A21" s="29"/>
      <c r="B21" s="31"/>
      <c r="C21" s="29" t="s">
        <v>131</v>
      </c>
      <c r="D21" s="46"/>
      <c r="E21" s="46"/>
      <c r="F21" s="46"/>
      <c r="G21" s="47"/>
      <c r="H21" s="48">
        <f>+H14+H20</f>
        <v>13271.41</v>
      </c>
      <c r="I21" s="48">
        <f>+I14+I20</f>
        <v>13400</v>
      </c>
      <c r="J21" s="48">
        <f>+J14+J20</f>
        <v>838.05</v>
      </c>
    </row>
    <row r="22" spans="1:10" s="51" customFormat="1" ht="16.8" thickTop="1" thickBot="1" x14ac:dyDescent="0.35">
      <c r="A22" s="34" t="s">
        <v>132</v>
      </c>
      <c r="B22" s="35"/>
      <c r="C22" s="35"/>
      <c r="D22" s="35"/>
      <c r="E22" s="35"/>
      <c r="F22" s="35"/>
      <c r="G22" s="36"/>
      <c r="H22" s="50">
        <f>ROUND(H9-H21,5)</f>
        <v>35739.82</v>
      </c>
      <c r="I22" s="50">
        <f>ROUND(I9-I21,5)</f>
        <v>46600</v>
      </c>
      <c r="J22" s="50">
        <f>ROUND(J9-J21,5)</f>
        <v>8916.9500000000007</v>
      </c>
    </row>
  </sheetData>
  <mergeCells count="2">
    <mergeCell ref="A1:G1"/>
    <mergeCell ref="A10:I10"/>
  </mergeCells>
  <pageMargins left="0.7" right="0.7" top="0.75" bottom="0.75" header="0.1" footer="0.3"/>
  <pageSetup scale="56" fitToHeight="0" orientation="portrait" r:id="rId1"/>
  <headerFooter>
    <oddHeader>&amp;C&amp;"Arial,Bold"&amp;12 International Test &amp;&amp; Evaluation Association
&amp;14 Profit &amp;&amp; Loss 2020 Budget vs. 2019 Actual</oddHeader>
    <oddFooter>&amp;R&amp;"Arial,Bold"&amp;8 Page &amp;P of &amp;N</oddFooter>
  </headerFooter>
  <rowBreaks count="1" manualBreakCount="1">
    <brk id="10" max="16383" man="1"/>
  </rowBreaks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3CBD-FE08-4818-BCB6-F4ED268C0D0C}">
  <sheetPr codeName="Sheet4">
    <pageSetUpPr fitToPage="1"/>
  </sheetPr>
  <dimension ref="A1:J14"/>
  <sheetViews>
    <sheetView zoomScaleNormal="100" workbookViewId="0">
      <pane xSplit="7" ySplit="1" topLeftCell="H2" activePane="bottomRight" state="frozenSplit"/>
      <selection pane="topRight" activeCell="H1" sqref="H1"/>
      <selection pane="bottomLeft" activeCell="A3" sqref="A3"/>
      <selection pane="bottomRight" activeCell="J1" sqref="J1"/>
    </sheetView>
  </sheetViews>
  <sheetFormatPr defaultColWidth="8.88671875" defaultRowHeight="15.6" outlineLevelRow="3" outlineLevelCol="2" x14ac:dyDescent="0.3"/>
  <cols>
    <col min="1" max="6" width="3" style="52" customWidth="1"/>
    <col min="7" max="7" width="26" style="52" customWidth="1"/>
    <col min="8" max="10" width="14.77734375" style="53" customWidth="1" outlineLevel="2"/>
    <col min="11" max="16384" width="8.88671875" style="12"/>
  </cols>
  <sheetData>
    <row r="1" spans="1:10" s="3" customFormat="1" ht="47.4" thickBot="1" x14ac:dyDescent="0.35">
      <c r="A1" s="59"/>
      <c r="B1" s="60"/>
      <c r="C1" s="60"/>
      <c r="D1" s="60"/>
      <c r="E1" s="60"/>
      <c r="F1" s="60"/>
      <c r="G1" s="61"/>
      <c r="H1" s="1" t="s">
        <v>133</v>
      </c>
      <c r="I1" s="2" t="s">
        <v>134</v>
      </c>
      <c r="J1" s="1" t="s">
        <v>145</v>
      </c>
    </row>
    <row r="2" spans="1:10" ht="16.2" outlineLevel="1" thickBot="1" x14ac:dyDescent="0.35">
      <c r="A2" s="4"/>
      <c r="B2" s="5"/>
      <c r="C2" s="6" t="s">
        <v>0</v>
      </c>
      <c r="D2" s="7"/>
      <c r="E2" s="7"/>
      <c r="F2" s="7"/>
      <c r="G2" s="8"/>
      <c r="H2" s="9"/>
      <c r="I2" s="10"/>
      <c r="J2" s="9"/>
    </row>
    <row r="3" spans="1:10" outlineLevel="2" x14ac:dyDescent="0.3">
      <c r="A3" s="13"/>
      <c r="B3" s="14"/>
      <c r="C3" s="15"/>
      <c r="D3" s="6" t="s">
        <v>21</v>
      </c>
      <c r="E3" s="22"/>
      <c r="F3" s="22"/>
      <c r="G3" s="23"/>
      <c r="H3" s="24"/>
      <c r="I3" s="25"/>
      <c r="J3" s="24"/>
    </row>
    <row r="4" spans="1:10" ht="16.2" outlineLevel="2" thickBot="1" x14ac:dyDescent="0.35">
      <c r="A4" s="13"/>
      <c r="B4" s="14"/>
      <c r="C4" s="15"/>
      <c r="D4" s="13"/>
      <c r="E4" s="26" t="s">
        <v>22</v>
      </c>
      <c r="F4" s="26"/>
      <c r="G4" s="14"/>
      <c r="H4" s="27">
        <v>75100</v>
      </c>
      <c r="I4" s="28">
        <v>80000</v>
      </c>
      <c r="J4" s="27">
        <v>30600</v>
      </c>
    </row>
    <row r="5" spans="1:10" ht="16.8" outlineLevel="1" thickTop="1" thickBot="1" x14ac:dyDescent="0.35">
      <c r="A5" s="13"/>
      <c r="B5" s="14"/>
      <c r="C5" s="15"/>
      <c r="D5" s="34" t="s">
        <v>24</v>
      </c>
      <c r="E5" s="35"/>
      <c r="F5" s="35"/>
      <c r="G5" s="36"/>
      <c r="H5" s="37">
        <f>ROUND(SUM(H3:H4),5)</f>
        <v>75100</v>
      </c>
      <c r="I5" s="38">
        <f>ROUND(SUM(I3:I4),5)</f>
        <v>80000</v>
      </c>
      <c r="J5" s="37">
        <f>ROUND(SUM(J3:J4),5)</f>
        <v>30600</v>
      </c>
    </row>
    <row r="6" spans="1:10" ht="16.8" thickTop="1" thickBot="1" x14ac:dyDescent="0.35">
      <c r="A6" s="13"/>
      <c r="B6" s="14"/>
      <c r="C6" s="34" t="s">
        <v>49</v>
      </c>
      <c r="D6" s="35"/>
      <c r="E6" s="35"/>
      <c r="F6" s="35"/>
      <c r="G6" s="36"/>
      <c r="H6" s="37">
        <f>+H5</f>
        <v>75100</v>
      </c>
      <c r="I6" s="37">
        <f>+I5</f>
        <v>80000</v>
      </c>
      <c r="J6" s="37">
        <f>+J5</f>
        <v>30600</v>
      </c>
    </row>
    <row r="7" spans="1:10" ht="16.2" outlineLevel="1" thickBot="1" x14ac:dyDescent="0.35">
      <c r="A7" s="62"/>
      <c r="B7" s="63"/>
      <c r="C7" s="64"/>
      <c r="D7" s="64"/>
      <c r="E7" s="64"/>
      <c r="F7" s="64"/>
      <c r="G7" s="64"/>
      <c r="H7" s="64"/>
      <c r="I7" s="64"/>
      <c r="J7" s="12"/>
    </row>
    <row r="8" spans="1:10" ht="16.2" outlineLevel="2" thickBot="1" x14ac:dyDescent="0.35">
      <c r="A8" s="13"/>
      <c r="B8" s="14"/>
      <c r="C8" s="6" t="s">
        <v>50</v>
      </c>
      <c r="D8" s="7"/>
      <c r="E8" s="7"/>
      <c r="F8" s="7"/>
      <c r="G8" s="8"/>
      <c r="H8" s="9"/>
      <c r="I8" s="10"/>
      <c r="J8" s="9"/>
    </row>
    <row r="9" spans="1:10" outlineLevel="3" x14ac:dyDescent="0.3">
      <c r="A9" s="13"/>
      <c r="B9" s="14"/>
      <c r="C9" s="15"/>
      <c r="D9" s="6" t="s">
        <v>77</v>
      </c>
      <c r="E9" s="22"/>
      <c r="F9" s="22"/>
      <c r="G9" s="23"/>
      <c r="H9" s="24"/>
      <c r="I9" s="25"/>
      <c r="J9" s="24"/>
    </row>
    <row r="10" spans="1:10" outlineLevel="3" x14ac:dyDescent="0.3">
      <c r="A10" s="13"/>
      <c r="B10" s="14"/>
      <c r="C10" s="15"/>
      <c r="D10" s="13"/>
      <c r="E10" s="26" t="s">
        <v>78</v>
      </c>
      <c r="F10" s="26"/>
      <c r="G10" s="14"/>
      <c r="H10" s="27">
        <v>6956.41</v>
      </c>
      <c r="I10" s="28">
        <v>3000</v>
      </c>
      <c r="J10" s="27">
        <v>0</v>
      </c>
    </row>
    <row r="11" spans="1:10" ht="16.2" outlineLevel="3" thickBot="1" x14ac:dyDescent="0.35">
      <c r="A11" s="13"/>
      <c r="B11" s="14"/>
      <c r="C11" s="15"/>
      <c r="D11" s="29"/>
      <c r="E11" s="30" t="s">
        <v>79</v>
      </c>
      <c r="F11" s="30"/>
      <c r="G11" s="31"/>
      <c r="H11" s="32">
        <v>1275</v>
      </c>
      <c r="I11" s="33">
        <v>1200</v>
      </c>
      <c r="J11" s="32">
        <v>429.6</v>
      </c>
    </row>
    <row r="12" spans="1:10" ht="16.8" outlineLevel="2" thickTop="1" thickBot="1" x14ac:dyDescent="0.35">
      <c r="A12" s="13"/>
      <c r="B12" s="14"/>
      <c r="C12" s="15"/>
      <c r="D12" s="34" t="s">
        <v>80</v>
      </c>
      <c r="E12" s="35"/>
      <c r="F12" s="35"/>
      <c r="G12" s="36"/>
      <c r="H12" s="37">
        <f>ROUND(SUM(H9:H11),5)</f>
        <v>8231.41</v>
      </c>
      <c r="I12" s="38">
        <f>ROUND(SUM(I9:I11),5)</f>
        <v>4200</v>
      </c>
      <c r="J12" s="37">
        <f>ROUND(SUM(J9:J11),5)</f>
        <v>429.6</v>
      </c>
    </row>
    <row r="13" spans="1:10" ht="16.2" outlineLevel="1" thickBot="1" x14ac:dyDescent="0.35">
      <c r="A13" s="29"/>
      <c r="B13" s="31"/>
      <c r="C13" s="29" t="s">
        <v>131</v>
      </c>
      <c r="D13" s="46"/>
      <c r="E13" s="46"/>
      <c r="F13" s="46"/>
      <c r="G13" s="47"/>
      <c r="H13" s="48">
        <f>+H12</f>
        <v>8231.41</v>
      </c>
      <c r="I13" s="48">
        <f>+I12</f>
        <v>4200</v>
      </c>
      <c r="J13" s="48">
        <f>+J12</f>
        <v>429.6</v>
      </c>
    </row>
    <row r="14" spans="1:10" s="51" customFormat="1" ht="16.8" thickTop="1" thickBot="1" x14ac:dyDescent="0.35">
      <c r="A14" s="34" t="s">
        <v>132</v>
      </c>
      <c r="B14" s="35"/>
      <c r="C14" s="35"/>
      <c r="D14" s="35"/>
      <c r="E14" s="35"/>
      <c r="F14" s="35"/>
      <c r="G14" s="36"/>
      <c r="H14" s="50">
        <f>ROUND(H6-H13,5)</f>
        <v>66868.59</v>
      </c>
      <c r="I14" s="50">
        <f>ROUND(I6-I13,5)</f>
        <v>75800</v>
      </c>
      <c r="J14" s="50">
        <f>ROUND(J6-J13,5)</f>
        <v>30170.400000000001</v>
      </c>
    </row>
  </sheetData>
  <mergeCells count="2">
    <mergeCell ref="A1:G1"/>
    <mergeCell ref="A7:I7"/>
  </mergeCells>
  <pageMargins left="0.7" right="0.7" top="0.75" bottom="0.75" header="0.1" footer="0.3"/>
  <pageSetup scale="56" fitToHeight="0" orientation="portrait" r:id="rId1"/>
  <headerFooter>
    <oddHeader>&amp;C&amp;"Arial,Bold"&amp;12 International Test &amp;&amp; Evaluation Association
&amp;14 Profit &amp;&amp; Loss 2020 Budget vs. 2019 Actual</oddHeader>
    <oddFooter>&amp;R&amp;"Arial,Bold"&amp;8 Page &amp;P of &amp;N</oddFooter>
  </headerFooter>
  <rowBreaks count="1" manualBreakCount="1">
    <brk id="7" max="16383" man="1"/>
  </rowBreaks>
  <drawing r:id="rId2"/>
  <legacyDrawing r:id="rId3"/>
  <controls>
    <mc:AlternateContent xmlns:mc="http://schemas.openxmlformats.org/markup-compatibility/2006">
      <mc:Choice Requires="x14">
        <control shapeId="512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5121" r:id="rId4" name="FILTER"/>
      </mc:Fallback>
    </mc:AlternateContent>
    <mc:AlternateContent xmlns:mc="http://schemas.openxmlformats.org/markup-compatibility/2006">
      <mc:Choice Requires="x14">
        <control shapeId="512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5122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D7F4-188E-4C76-B711-5DB3DBCC12AD}">
  <sheetPr codeName="Sheet5">
    <pageSetUpPr fitToPage="1"/>
  </sheetPr>
  <dimension ref="A1:J49"/>
  <sheetViews>
    <sheetView zoomScaleNormal="100" workbookViewId="0">
      <pane xSplit="7" ySplit="1" topLeftCell="H31" activePane="bottomRight" state="frozenSplit"/>
      <selection pane="topRight" activeCell="H1" sqref="H1"/>
      <selection pane="bottomLeft" activeCell="A3" sqref="A3"/>
      <selection pane="bottomRight" activeCell="O23" sqref="O23"/>
    </sheetView>
  </sheetViews>
  <sheetFormatPr defaultColWidth="8.88671875" defaultRowHeight="15.6" outlineLevelRow="4" outlineLevelCol="2" x14ac:dyDescent="0.3"/>
  <cols>
    <col min="1" max="6" width="3" style="52" customWidth="1"/>
    <col min="7" max="7" width="26" style="52" customWidth="1"/>
    <col min="8" max="10" width="14.77734375" style="53" customWidth="1" outlineLevel="2"/>
    <col min="11" max="16384" width="8.88671875" style="12"/>
  </cols>
  <sheetData>
    <row r="1" spans="1:10" s="3" customFormat="1" ht="47.4" thickBot="1" x14ac:dyDescent="0.35">
      <c r="A1" s="59"/>
      <c r="B1" s="60"/>
      <c r="C1" s="60"/>
      <c r="D1" s="60"/>
      <c r="E1" s="60"/>
      <c r="F1" s="60"/>
      <c r="G1" s="61"/>
      <c r="H1" s="1" t="s">
        <v>133</v>
      </c>
      <c r="I1" s="2" t="s">
        <v>134</v>
      </c>
      <c r="J1" s="1" t="s">
        <v>145</v>
      </c>
    </row>
    <row r="2" spans="1:10" ht="16.2" outlineLevel="1" thickBot="1" x14ac:dyDescent="0.35">
      <c r="A2" s="4"/>
      <c r="B2" s="5"/>
      <c r="C2" s="6" t="s">
        <v>0</v>
      </c>
      <c r="D2" s="7"/>
      <c r="E2" s="7"/>
      <c r="F2" s="7"/>
      <c r="G2" s="8"/>
      <c r="H2" s="9"/>
      <c r="I2" s="10"/>
      <c r="J2" s="9"/>
    </row>
    <row r="3" spans="1:10" outlineLevel="2" x14ac:dyDescent="0.3">
      <c r="A3" s="13"/>
      <c r="B3" s="14"/>
      <c r="C3" s="15"/>
      <c r="D3" s="6" t="s">
        <v>35</v>
      </c>
      <c r="E3" s="22"/>
      <c r="F3" s="22"/>
      <c r="G3" s="23"/>
      <c r="H3" s="24"/>
      <c r="I3" s="25"/>
      <c r="J3" s="24"/>
    </row>
    <row r="4" spans="1:10" outlineLevel="2" x14ac:dyDescent="0.3">
      <c r="A4" s="13"/>
      <c r="B4" s="14"/>
      <c r="C4" s="15"/>
      <c r="D4" s="13"/>
      <c r="E4" s="26" t="s">
        <v>36</v>
      </c>
      <c r="F4" s="26"/>
      <c r="G4" s="14"/>
      <c r="H4" s="27">
        <v>0</v>
      </c>
      <c r="I4" s="28">
        <v>215000</v>
      </c>
      <c r="J4" s="27">
        <v>26200</v>
      </c>
    </row>
    <row r="5" spans="1:10" outlineLevel="2" x14ac:dyDescent="0.3">
      <c r="A5" s="13"/>
      <c r="B5" s="14"/>
      <c r="C5" s="15"/>
      <c r="D5" s="13"/>
      <c r="E5" s="26" t="s">
        <v>37</v>
      </c>
      <c r="F5" s="26"/>
      <c r="G5" s="14"/>
      <c r="H5" s="27">
        <v>215795</v>
      </c>
      <c r="I5" s="28"/>
      <c r="J5" s="27">
        <v>0</v>
      </c>
    </row>
    <row r="6" spans="1:10" ht="16.2" outlineLevel="2" thickBot="1" x14ac:dyDescent="0.35">
      <c r="A6" s="13"/>
      <c r="B6" s="14"/>
      <c r="C6" s="15"/>
      <c r="D6" s="29"/>
      <c r="E6" s="30" t="s">
        <v>38</v>
      </c>
      <c r="F6" s="30"/>
      <c r="G6" s="31"/>
      <c r="H6" s="32">
        <v>26350</v>
      </c>
      <c r="I6" s="33"/>
      <c r="J6" s="32">
        <v>0</v>
      </c>
    </row>
    <row r="7" spans="1:10" ht="16.8" outlineLevel="1" thickTop="1" thickBot="1" x14ac:dyDescent="0.35">
      <c r="A7" s="13"/>
      <c r="B7" s="14"/>
      <c r="C7" s="15"/>
      <c r="D7" s="34" t="s">
        <v>39</v>
      </c>
      <c r="E7" s="35"/>
      <c r="F7" s="35"/>
      <c r="G7" s="36"/>
      <c r="H7" s="37">
        <f>ROUND(SUM(H3:H6),5)</f>
        <v>242145</v>
      </c>
      <c r="I7" s="38">
        <f>ROUND(SUM(I3:I6),5)</f>
        <v>215000</v>
      </c>
      <c r="J7" s="37">
        <f>ROUND(SUM(J3:J6),5)</f>
        <v>26200</v>
      </c>
    </row>
    <row r="8" spans="1:10" outlineLevel="2" x14ac:dyDescent="0.3">
      <c r="A8" s="13"/>
      <c r="B8" s="14"/>
      <c r="C8" s="15"/>
      <c r="D8" s="6" t="s">
        <v>40</v>
      </c>
      <c r="E8" s="22"/>
      <c r="F8" s="22"/>
      <c r="G8" s="23"/>
      <c r="H8" s="24"/>
      <c r="I8" s="25"/>
      <c r="J8" s="24"/>
    </row>
    <row r="9" spans="1:10" outlineLevel="3" x14ac:dyDescent="0.3">
      <c r="A9" s="13"/>
      <c r="B9" s="14"/>
      <c r="C9" s="15"/>
      <c r="D9" s="13"/>
      <c r="E9" s="26" t="s">
        <v>41</v>
      </c>
      <c r="F9" s="26"/>
      <c r="G9" s="14"/>
      <c r="H9" s="27"/>
      <c r="I9" s="28"/>
      <c r="J9" s="27"/>
    </row>
    <row r="10" spans="1:10" outlineLevel="3" x14ac:dyDescent="0.3">
      <c r="A10" s="13"/>
      <c r="B10" s="14"/>
      <c r="C10" s="15"/>
      <c r="D10" s="13"/>
      <c r="E10" s="26"/>
      <c r="F10" s="26" t="s">
        <v>42</v>
      </c>
      <c r="G10" s="14"/>
      <c r="H10" s="27">
        <v>3660</v>
      </c>
      <c r="I10" s="28">
        <v>25000</v>
      </c>
      <c r="J10" s="27">
        <v>1885</v>
      </c>
    </row>
    <row r="11" spans="1:10" outlineLevel="3" x14ac:dyDescent="0.3">
      <c r="A11" s="13"/>
      <c r="B11" s="14"/>
      <c r="C11" s="15"/>
      <c r="D11" s="13"/>
      <c r="E11" s="26"/>
      <c r="F11" s="26" t="s">
        <v>5</v>
      </c>
      <c r="G11" s="14"/>
      <c r="H11" s="27">
        <v>0</v>
      </c>
      <c r="I11" s="28">
        <v>131000</v>
      </c>
      <c r="J11" s="27">
        <v>17775</v>
      </c>
    </row>
    <row r="12" spans="1:10" outlineLevel="3" x14ac:dyDescent="0.3">
      <c r="A12" s="13"/>
      <c r="B12" s="14"/>
      <c r="C12" s="15"/>
      <c r="D12" s="13"/>
      <c r="E12" s="26"/>
      <c r="F12" s="26" t="s">
        <v>43</v>
      </c>
      <c r="G12" s="14"/>
      <c r="H12" s="27">
        <v>0</v>
      </c>
      <c r="I12" s="28">
        <v>91000</v>
      </c>
      <c r="J12" s="27">
        <v>36165</v>
      </c>
    </row>
    <row r="13" spans="1:10" outlineLevel="2" x14ac:dyDescent="0.3">
      <c r="A13" s="13"/>
      <c r="B13" s="14"/>
      <c r="C13" s="15"/>
      <c r="D13" s="13"/>
      <c r="E13" s="26" t="s">
        <v>44</v>
      </c>
      <c r="F13" s="26"/>
      <c r="G13" s="14"/>
      <c r="H13" s="27">
        <f>ROUND(SUM(H9:H12),5)</f>
        <v>3660</v>
      </c>
      <c r="I13" s="28">
        <f>ROUND(SUM(I9:I12),5)</f>
        <v>247000</v>
      </c>
      <c r="J13" s="27">
        <f>ROUND(SUM(J9:J12),5)</f>
        <v>55825</v>
      </c>
    </row>
    <row r="14" spans="1:10" outlineLevel="3" x14ac:dyDescent="0.3">
      <c r="A14" s="13"/>
      <c r="B14" s="14"/>
      <c r="C14" s="15"/>
      <c r="D14" s="13"/>
      <c r="E14" s="26" t="s">
        <v>45</v>
      </c>
      <c r="F14" s="26"/>
      <c r="G14" s="14"/>
      <c r="H14" s="27"/>
      <c r="I14" s="28"/>
      <c r="J14" s="27"/>
    </row>
    <row r="15" spans="1:10" outlineLevel="3" x14ac:dyDescent="0.3">
      <c r="A15" s="13"/>
      <c r="B15" s="14"/>
      <c r="C15" s="15"/>
      <c r="D15" s="13"/>
      <c r="E15" s="26"/>
      <c r="F15" s="26" t="s">
        <v>46</v>
      </c>
      <c r="G15" s="14"/>
      <c r="H15" s="27">
        <v>44250</v>
      </c>
      <c r="I15" s="28"/>
      <c r="J15" s="27">
        <v>0</v>
      </c>
    </row>
    <row r="16" spans="1:10" outlineLevel="3" x14ac:dyDescent="0.3">
      <c r="A16" s="13"/>
      <c r="B16" s="14"/>
      <c r="C16" s="15"/>
      <c r="D16" s="13"/>
      <c r="E16" s="26"/>
      <c r="F16" s="26" t="s">
        <v>11</v>
      </c>
      <c r="G16" s="14"/>
      <c r="H16" s="27">
        <v>43535</v>
      </c>
      <c r="I16" s="28"/>
      <c r="J16" s="27">
        <v>0</v>
      </c>
    </row>
    <row r="17" spans="1:10" outlineLevel="3" x14ac:dyDescent="0.3">
      <c r="A17" s="13"/>
      <c r="B17" s="14"/>
      <c r="C17" s="15"/>
      <c r="D17" s="13"/>
      <c r="E17" s="26"/>
      <c r="F17" s="26" t="s">
        <v>5</v>
      </c>
      <c r="G17" s="14"/>
      <c r="H17" s="27">
        <v>128200</v>
      </c>
      <c r="I17" s="28"/>
      <c r="J17" s="27">
        <v>395</v>
      </c>
    </row>
    <row r="18" spans="1:10" outlineLevel="3" x14ac:dyDescent="0.3">
      <c r="A18" s="13"/>
      <c r="B18" s="14"/>
      <c r="C18" s="15"/>
      <c r="D18" s="13"/>
      <c r="E18" s="26"/>
      <c r="F18" s="26" t="s">
        <v>42</v>
      </c>
      <c r="G18" s="14"/>
      <c r="H18" s="27">
        <v>25050.720000000001</v>
      </c>
      <c r="I18" s="28"/>
      <c r="J18" s="27">
        <v>0</v>
      </c>
    </row>
    <row r="19" spans="1:10" outlineLevel="2" x14ac:dyDescent="0.3">
      <c r="A19" s="13"/>
      <c r="B19" s="14"/>
      <c r="C19" s="15"/>
      <c r="D19" s="29"/>
      <c r="E19" s="30" t="s">
        <v>47</v>
      </c>
      <c r="F19" s="30"/>
      <c r="G19" s="31"/>
      <c r="H19" s="32">
        <f>ROUND(SUM(H14:H18),5)</f>
        <v>241035.72</v>
      </c>
      <c r="I19" s="33"/>
      <c r="J19" s="32">
        <f>ROUND(SUM(J14:J18),5)</f>
        <v>395</v>
      </c>
    </row>
    <row r="20" spans="1:10" outlineLevel="3" x14ac:dyDescent="0.3">
      <c r="A20" s="13"/>
      <c r="B20" s="14"/>
      <c r="C20" s="15"/>
      <c r="D20" s="13"/>
      <c r="E20" s="26" t="s">
        <v>146</v>
      </c>
      <c r="F20" s="26"/>
      <c r="G20" s="14"/>
      <c r="H20" s="27"/>
      <c r="I20" s="28"/>
      <c r="J20" s="27"/>
    </row>
    <row r="21" spans="1:10" outlineLevel="3" x14ac:dyDescent="0.3">
      <c r="A21" s="13"/>
      <c r="B21" s="14"/>
      <c r="C21" s="15"/>
      <c r="D21" s="13"/>
      <c r="E21" s="26"/>
      <c r="F21" s="26" t="s">
        <v>11</v>
      </c>
      <c r="G21" s="14"/>
      <c r="H21" s="27">
        <v>0</v>
      </c>
      <c r="I21" s="28"/>
      <c r="J21" s="27">
        <v>1090</v>
      </c>
    </row>
    <row r="22" spans="1:10" ht="16.2" outlineLevel="2" thickBot="1" x14ac:dyDescent="0.35">
      <c r="A22" s="13"/>
      <c r="B22" s="14"/>
      <c r="C22" s="15"/>
      <c r="D22" s="29"/>
      <c r="E22" s="30" t="s">
        <v>147</v>
      </c>
      <c r="F22" s="30"/>
      <c r="G22" s="31"/>
      <c r="H22" s="32">
        <f>ROUND(SUM(H20:H21),5)</f>
        <v>0</v>
      </c>
      <c r="I22" s="33"/>
      <c r="J22" s="32">
        <f>J21</f>
        <v>1090</v>
      </c>
    </row>
    <row r="23" spans="1:10" ht="16.8" outlineLevel="1" thickTop="1" thickBot="1" x14ac:dyDescent="0.35">
      <c r="A23" s="13"/>
      <c r="B23" s="14"/>
      <c r="C23" s="39"/>
      <c r="D23" s="40" t="s">
        <v>48</v>
      </c>
      <c r="E23" s="41"/>
      <c r="F23" s="41"/>
      <c r="G23" s="42"/>
      <c r="H23" s="43">
        <f>+H19+H13+H22</f>
        <v>244695.72</v>
      </c>
      <c r="I23" s="44">
        <f>ROUND(I8+I13+I22+I19,5)</f>
        <v>247000</v>
      </c>
      <c r="J23" s="43">
        <f>+J13+J22+J19</f>
        <v>57310</v>
      </c>
    </row>
    <row r="24" spans="1:10" ht="16.8" thickTop="1" thickBot="1" x14ac:dyDescent="0.35">
      <c r="A24" s="13"/>
      <c r="B24" s="14"/>
      <c r="C24" s="34" t="s">
        <v>49</v>
      </c>
      <c r="D24" s="35"/>
      <c r="E24" s="35"/>
      <c r="F24" s="35"/>
      <c r="G24" s="36"/>
      <c r="H24" s="37">
        <f>+H7+H23</f>
        <v>486840.72</v>
      </c>
      <c r="I24" s="37">
        <f>+I7+I23</f>
        <v>462000</v>
      </c>
      <c r="J24" s="37">
        <f>+J7+J23</f>
        <v>83510</v>
      </c>
    </row>
    <row r="25" spans="1:10" ht="16.2" outlineLevel="1" thickBot="1" x14ac:dyDescent="0.35">
      <c r="A25" s="62"/>
      <c r="B25" s="63"/>
      <c r="C25" s="64"/>
      <c r="D25" s="64"/>
      <c r="E25" s="64"/>
      <c r="F25" s="64"/>
      <c r="G25" s="64"/>
      <c r="H25" s="64"/>
      <c r="I25" s="64"/>
      <c r="J25" s="12"/>
    </row>
    <row r="26" spans="1:10" ht="16.2" outlineLevel="2" thickBot="1" x14ac:dyDescent="0.35">
      <c r="A26" s="13"/>
      <c r="B26" s="14"/>
      <c r="C26" s="6" t="s">
        <v>50</v>
      </c>
      <c r="D26" s="7"/>
      <c r="E26" s="7"/>
      <c r="F26" s="7"/>
      <c r="G26" s="8"/>
      <c r="H26" s="9"/>
      <c r="I26" s="10"/>
      <c r="J26" s="9"/>
    </row>
    <row r="27" spans="1:10" outlineLevel="3" x14ac:dyDescent="0.3">
      <c r="A27" s="13"/>
      <c r="B27" s="14"/>
      <c r="C27" s="15"/>
      <c r="D27" s="6" t="s">
        <v>118</v>
      </c>
      <c r="E27" s="22"/>
      <c r="F27" s="22"/>
      <c r="G27" s="23"/>
      <c r="H27" s="24"/>
      <c r="I27" s="25"/>
      <c r="J27" s="24"/>
    </row>
    <row r="28" spans="1:10" outlineLevel="3" x14ac:dyDescent="0.3">
      <c r="A28" s="13"/>
      <c r="B28" s="14"/>
      <c r="C28" s="15"/>
      <c r="D28" s="13"/>
      <c r="E28" s="26" t="s">
        <v>36</v>
      </c>
      <c r="F28" s="26"/>
      <c r="G28" s="14"/>
      <c r="H28" s="27">
        <v>2472.4499999999998</v>
      </c>
      <c r="I28" s="28">
        <v>95000</v>
      </c>
      <c r="J28" s="27">
        <v>1160.5</v>
      </c>
    </row>
    <row r="29" spans="1:10" outlineLevel="3" x14ac:dyDescent="0.3">
      <c r="A29" s="13"/>
      <c r="B29" s="14"/>
      <c r="C29" s="15"/>
      <c r="D29" s="13"/>
      <c r="E29" s="26" t="s">
        <v>37</v>
      </c>
      <c r="F29" s="26"/>
      <c r="G29" s="14"/>
      <c r="H29" s="27">
        <v>216084.78</v>
      </c>
      <c r="I29" s="28"/>
      <c r="J29" s="27">
        <v>137.69999999999999</v>
      </c>
    </row>
    <row r="30" spans="1:10" ht="16.2" outlineLevel="3" thickBot="1" x14ac:dyDescent="0.35">
      <c r="A30" s="13"/>
      <c r="B30" s="14"/>
      <c r="C30" s="15"/>
      <c r="D30" s="29"/>
      <c r="E30" s="30" t="s">
        <v>38</v>
      </c>
      <c r="F30" s="30"/>
      <c r="G30" s="31"/>
      <c r="H30" s="32">
        <v>1888.73</v>
      </c>
      <c r="I30" s="33"/>
      <c r="J30" s="32">
        <v>0</v>
      </c>
    </row>
    <row r="31" spans="1:10" ht="16.8" outlineLevel="2" thickTop="1" thickBot="1" x14ac:dyDescent="0.35">
      <c r="A31" s="13"/>
      <c r="B31" s="14"/>
      <c r="C31" s="15"/>
      <c r="D31" s="34" t="s">
        <v>119</v>
      </c>
      <c r="E31" s="35"/>
      <c r="F31" s="35"/>
      <c r="G31" s="36"/>
      <c r="H31" s="37">
        <f>ROUND(SUM(H27:H30),5)</f>
        <v>220445.96</v>
      </c>
      <c r="I31" s="38">
        <f>ROUND(SUM(I27:I30),5)</f>
        <v>95000</v>
      </c>
      <c r="J31" s="37">
        <f>ROUND(SUM(J27:J30),5)</f>
        <v>1298.2</v>
      </c>
    </row>
    <row r="32" spans="1:10" outlineLevel="3" x14ac:dyDescent="0.3">
      <c r="A32" s="13"/>
      <c r="B32" s="14"/>
      <c r="C32" s="15"/>
      <c r="D32" s="6" t="s">
        <v>128</v>
      </c>
      <c r="E32" s="22"/>
      <c r="F32" s="22"/>
      <c r="G32" s="23"/>
      <c r="H32" s="24"/>
      <c r="I32" s="25"/>
      <c r="J32" s="24"/>
    </row>
    <row r="33" spans="1:10" outlineLevel="4" x14ac:dyDescent="0.3">
      <c r="A33" s="13"/>
      <c r="B33" s="14"/>
      <c r="C33" s="15"/>
      <c r="D33" s="13"/>
      <c r="E33" s="26" t="s">
        <v>41</v>
      </c>
      <c r="F33" s="26"/>
      <c r="G33" s="14"/>
      <c r="H33" s="27"/>
      <c r="I33" s="28"/>
      <c r="J33" s="27"/>
    </row>
    <row r="34" spans="1:10" outlineLevel="4" x14ac:dyDescent="0.3">
      <c r="A34" s="13"/>
      <c r="B34" s="14"/>
      <c r="C34" s="15"/>
      <c r="D34" s="13"/>
      <c r="E34" s="26"/>
      <c r="F34" s="26" t="s">
        <v>5</v>
      </c>
      <c r="G34" s="14"/>
      <c r="H34" s="27">
        <v>325.49</v>
      </c>
      <c r="I34" s="28">
        <v>70000</v>
      </c>
      <c r="J34" s="27">
        <v>594.69000000000005</v>
      </c>
    </row>
    <row r="35" spans="1:10" outlineLevel="4" x14ac:dyDescent="0.3">
      <c r="A35" s="13"/>
      <c r="B35" s="14"/>
      <c r="C35" s="15"/>
      <c r="D35" s="13"/>
      <c r="E35" s="26"/>
      <c r="F35" s="26" t="s">
        <v>43</v>
      </c>
      <c r="G35" s="14"/>
      <c r="H35" s="27">
        <v>1538.79</v>
      </c>
      <c r="I35" s="28">
        <v>40000</v>
      </c>
      <c r="J35" s="27">
        <v>1548.56</v>
      </c>
    </row>
    <row r="36" spans="1:10" outlineLevel="4" x14ac:dyDescent="0.3">
      <c r="A36" s="13"/>
      <c r="B36" s="14"/>
      <c r="C36" s="15"/>
      <c r="D36" s="13"/>
      <c r="E36" s="26"/>
      <c r="F36" s="26" t="s">
        <v>42</v>
      </c>
      <c r="G36" s="14"/>
      <c r="H36" s="27">
        <v>390.08</v>
      </c>
      <c r="I36" s="28">
        <v>5600</v>
      </c>
      <c r="J36" s="27">
        <v>1094.8599999999999</v>
      </c>
    </row>
    <row r="37" spans="1:10" outlineLevel="3" x14ac:dyDescent="0.3">
      <c r="A37" s="13"/>
      <c r="B37" s="14"/>
      <c r="C37" s="15"/>
      <c r="D37" s="13"/>
      <c r="E37" s="26" t="s">
        <v>44</v>
      </c>
      <c r="F37" s="26"/>
      <c r="G37" s="14"/>
      <c r="H37" s="27">
        <f>ROUND(SUM(H33:H36),5)</f>
        <v>2254.36</v>
      </c>
      <c r="I37" s="28">
        <f>ROUND(SUM(I33:I36),5)</f>
        <v>115600</v>
      </c>
      <c r="J37" s="27">
        <f>ROUND(SUM(J33:J36),5)</f>
        <v>3238.11</v>
      </c>
    </row>
    <row r="38" spans="1:10" outlineLevel="4" x14ac:dyDescent="0.3">
      <c r="A38" s="13"/>
      <c r="B38" s="14"/>
      <c r="C38" s="15"/>
      <c r="D38" s="13"/>
      <c r="E38" s="26" t="s">
        <v>45</v>
      </c>
      <c r="F38" s="26"/>
      <c r="G38" s="14"/>
      <c r="H38" s="27"/>
      <c r="I38" s="28"/>
      <c r="J38" s="27"/>
    </row>
    <row r="39" spans="1:10" outlineLevel="4" x14ac:dyDescent="0.3">
      <c r="A39" s="13"/>
      <c r="B39" s="14"/>
      <c r="C39" s="15"/>
      <c r="D39" s="13"/>
      <c r="E39" s="26"/>
      <c r="F39" s="26" t="s">
        <v>46</v>
      </c>
      <c r="G39" s="14"/>
      <c r="H39" s="27">
        <v>47470.37</v>
      </c>
      <c r="I39" s="28"/>
      <c r="J39" s="27">
        <v>0</v>
      </c>
    </row>
    <row r="40" spans="1:10" outlineLevel="4" x14ac:dyDescent="0.3">
      <c r="A40" s="13"/>
      <c r="B40" s="14"/>
      <c r="C40" s="15"/>
      <c r="D40" s="13"/>
      <c r="E40" s="26"/>
      <c r="F40" s="26" t="s">
        <v>11</v>
      </c>
      <c r="G40" s="14"/>
      <c r="H40" s="27">
        <v>23275.919999999998</v>
      </c>
      <c r="I40" s="28"/>
      <c r="J40" s="27">
        <v>0</v>
      </c>
    </row>
    <row r="41" spans="1:10" outlineLevel="4" x14ac:dyDescent="0.3">
      <c r="A41" s="13"/>
      <c r="B41" s="14"/>
      <c r="C41" s="15"/>
      <c r="D41" s="13"/>
      <c r="E41" s="26"/>
      <c r="F41" s="26" t="s">
        <v>42</v>
      </c>
      <c r="G41" s="14"/>
      <c r="H41" s="27">
        <v>5629.57</v>
      </c>
      <c r="I41" s="28"/>
      <c r="J41" s="27">
        <v>0</v>
      </c>
    </row>
    <row r="42" spans="1:10" ht="16.2" outlineLevel="4" thickBot="1" x14ac:dyDescent="0.35">
      <c r="A42" s="13"/>
      <c r="B42" s="14"/>
      <c r="C42" s="15"/>
      <c r="D42" s="13"/>
      <c r="E42" s="30"/>
      <c r="F42" s="30" t="s">
        <v>129</v>
      </c>
      <c r="G42" s="31"/>
      <c r="H42" s="32">
        <v>101005.73</v>
      </c>
      <c r="I42" s="33"/>
      <c r="J42" s="32">
        <v>0</v>
      </c>
    </row>
    <row r="43" spans="1:10" ht="16.2" outlineLevel="3" thickTop="1" x14ac:dyDescent="0.3">
      <c r="A43" s="13"/>
      <c r="B43" s="14"/>
      <c r="C43" s="15"/>
      <c r="D43" s="29"/>
      <c r="E43" s="41" t="s">
        <v>47</v>
      </c>
      <c r="F43" s="41"/>
      <c r="G43" s="42"/>
      <c r="H43" s="43">
        <f>ROUND(SUM(H38:H42),5)</f>
        <v>177381.59</v>
      </c>
      <c r="I43" s="44"/>
      <c r="J43" s="43">
        <f>ROUND(SUM(J38:J42),5)</f>
        <v>0</v>
      </c>
    </row>
    <row r="44" spans="1:10" outlineLevel="3" x14ac:dyDescent="0.3">
      <c r="A44" s="13"/>
      <c r="B44" s="14"/>
      <c r="C44" s="15"/>
      <c r="D44" s="13"/>
      <c r="E44" s="26" t="s">
        <v>146</v>
      </c>
      <c r="F44" s="26"/>
      <c r="G44" s="14"/>
      <c r="H44" s="27"/>
      <c r="I44" s="28"/>
      <c r="J44" s="27"/>
    </row>
    <row r="45" spans="1:10" outlineLevel="3" x14ac:dyDescent="0.3">
      <c r="A45" s="13"/>
      <c r="B45" s="14"/>
      <c r="C45" s="15"/>
      <c r="D45" s="13"/>
      <c r="E45" s="26"/>
      <c r="F45" s="26" t="s">
        <v>11</v>
      </c>
      <c r="G45" s="14"/>
      <c r="H45" s="27">
        <v>0</v>
      </c>
      <c r="I45" s="28"/>
      <c r="J45" s="27">
        <v>38.11</v>
      </c>
    </row>
    <row r="46" spans="1:10" ht="16.2" outlineLevel="2" thickBot="1" x14ac:dyDescent="0.35">
      <c r="A46" s="13"/>
      <c r="B46" s="14"/>
      <c r="C46" s="15"/>
      <c r="D46" s="29"/>
      <c r="E46" s="30" t="s">
        <v>147</v>
      </c>
      <c r="F46" s="30"/>
      <c r="G46" s="31"/>
      <c r="H46" s="32">
        <f>ROUND(SUM(H44:H45),5)</f>
        <v>0</v>
      </c>
      <c r="I46" s="33"/>
      <c r="J46" s="32">
        <f>J45</f>
        <v>38.11</v>
      </c>
    </row>
    <row r="47" spans="1:10" ht="16.8" outlineLevel="2" thickTop="1" thickBot="1" x14ac:dyDescent="0.35">
      <c r="A47" s="13"/>
      <c r="B47" s="14"/>
      <c r="C47" s="15"/>
      <c r="D47" s="34" t="s">
        <v>130</v>
      </c>
      <c r="E47" s="35"/>
      <c r="F47" s="35"/>
      <c r="G47" s="36"/>
      <c r="H47" s="37">
        <f>ROUND(H32+H37+H43,5)</f>
        <v>179635.95</v>
      </c>
      <c r="I47" s="38">
        <f>ROUND(I32+I37+I43,5)</f>
        <v>115600</v>
      </c>
      <c r="J47" s="37">
        <f>ROUND(J37+J43+J46,5)</f>
        <v>3276.22</v>
      </c>
    </row>
    <row r="48" spans="1:10" ht="16.2" outlineLevel="1" thickBot="1" x14ac:dyDescent="0.35">
      <c r="A48" s="29"/>
      <c r="B48" s="31"/>
      <c r="C48" s="29" t="s">
        <v>131</v>
      </c>
      <c r="D48" s="46"/>
      <c r="E48" s="46"/>
      <c r="F48" s="46"/>
      <c r="G48" s="47"/>
      <c r="H48" s="48">
        <f>+H31+H47</f>
        <v>400081.91000000003</v>
      </c>
      <c r="I48" s="48">
        <f>+I31+I47</f>
        <v>210600</v>
      </c>
      <c r="J48" s="48">
        <f>+J31+J47</f>
        <v>4574.42</v>
      </c>
    </row>
    <row r="49" spans="1:10" s="51" customFormat="1" ht="16.8" thickTop="1" thickBot="1" x14ac:dyDescent="0.35">
      <c r="A49" s="34" t="s">
        <v>132</v>
      </c>
      <c r="B49" s="35"/>
      <c r="C49" s="35"/>
      <c r="D49" s="35"/>
      <c r="E49" s="35"/>
      <c r="F49" s="35"/>
      <c r="G49" s="36"/>
      <c r="H49" s="50">
        <f>ROUND(H24-H48,5)</f>
        <v>86758.81</v>
      </c>
      <c r="I49" s="50">
        <f>ROUND(I24-I48,5)</f>
        <v>251400</v>
      </c>
      <c r="J49" s="50">
        <f>ROUND(J24-J48,5)</f>
        <v>78935.58</v>
      </c>
    </row>
  </sheetData>
  <mergeCells count="2">
    <mergeCell ref="A1:G1"/>
    <mergeCell ref="A25:I25"/>
  </mergeCells>
  <pageMargins left="0.7" right="0.7" top="0.75" bottom="0.75" header="0.1" footer="0.3"/>
  <pageSetup scale="56" fitToHeight="0" orientation="portrait" r:id="rId1"/>
  <headerFooter>
    <oddHeader>&amp;C&amp;"Arial,Bold"&amp;12 International Test &amp;&amp; Evaluation Association
&amp;14 Profit &amp;&amp; Loss 2020 Budget vs. 2019 Actual</oddHeader>
    <oddFooter>&amp;R&amp;"Arial,Bold"&amp;8 Page &amp;P of &amp;N</oddFooter>
  </headerFooter>
  <rowBreaks count="2" manualBreakCount="2">
    <brk id="2" max="16383" man="1"/>
    <brk id="25" max="16383" man="1"/>
  </rowBreaks>
  <drawing r:id="rId2"/>
  <legacyDrawing r:id="rId3"/>
  <controls>
    <mc:AlternateContent xmlns:mc="http://schemas.openxmlformats.org/markup-compatibility/2006">
      <mc:Choice Requires="x14">
        <control shapeId="614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6145" r:id="rId4" name="FILTER"/>
      </mc:Fallback>
    </mc:AlternateContent>
    <mc:AlternateContent xmlns:mc="http://schemas.openxmlformats.org/markup-compatibility/2006">
      <mc:Choice Requires="x14">
        <control shapeId="614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6146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BC7F8-DD1B-4200-9740-A8F14208DC86}">
  <sheetPr codeName="Sheet2">
    <pageSetUpPr fitToPage="1"/>
  </sheetPr>
  <dimension ref="A1:L64"/>
  <sheetViews>
    <sheetView zoomScaleNormal="100" workbookViewId="0">
      <pane xSplit="7" ySplit="1" topLeftCell="H2" activePane="bottomRight" state="frozenSplit"/>
      <selection pane="topRight" activeCell="H1" sqref="H1"/>
      <selection pane="bottomLeft" activeCell="A3" sqref="A3"/>
      <selection pane="bottomRight" activeCell="H19" sqref="H19"/>
    </sheetView>
  </sheetViews>
  <sheetFormatPr defaultColWidth="8.88671875" defaultRowHeight="15.6" outlineLevelRow="4" outlineLevelCol="2" x14ac:dyDescent="0.3"/>
  <cols>
    <col min="1" max="6" width="3" style="52" customWidth="1"/>
    <col min="7" max="7" width="26" style="52" customWidth="1"/>
    <col min="8" max="9" width="14.77734375" style="53" customWidth="1" outlineLevel="2"/>
    <col min="10" max="10" width="18.44140625" style="12" customWidth="1"/>
    <col min="11" max="16384" width="8.88671875" style="12"/>
  </cols>
  <sheetData>
    <row r="1" spans="1:12" s="3" customFormat="1" ht="31.2" x14ac:dyDescent="0.3">
      <c r="A1" s="69"/>
      <c r="B1" s="70"/>
      <c r="C1" s="70"/>
      <c r="D1" s="70"/>
      <c r="E1" s="70"/>
      <c r="F1" s="70"/>
      <c r="G1" s="70"/>
      <c r="H1" s="71" t="s">
        <v>133</v>
      </c>
      <c r="I1" s="75" t="s">
        <v>134</v>
      </c>
      <c r="J1" s="55" t="s">
        <v>143</v>
      </c>
    </row>
    <row r="2" spans="1:12" outlineLevel="1" x14ac:dyDescent="0.3">
      <c r="A2" s="13"/>
      <c r="B2" s="26"/>
      <c r="C2" s="26" t="s">
        <v>0</v>
      </c>
      <c r="D2" s="26"/>
      <c r="E2" s="26"/>
      <c r="F2" s="26"/>
      <c r="G2" s="26"/>
      <c r="H2" s="68"/>
      <c r="I2" s="76"/>
      <c r="J2" s="79"/>
    </row>
    <row r="3" spans="1:12" outlineLevel="1" x14ac:dyDescent="0.3">
      <c r="A3" s="13"/>
      <c r="B3" s="26"/>
      <c r="C3" s="26"/>
      <c r="D3" s="26" t="s">
        <v>1</v>
      </c>
      <c r="E3" s="26"/>
      <c r="F3" s="26"/>
      <c r="G3" s="26"/>
      <c r="H3" s="68">
        <v>2675</v>
      </c>
      <c r="I3" s="76">
        <v>5000</v>
      </c>
      <c r="J3" s="80">
        <v>5325</v>
      </c>
    </row>
    <row r="4" spans="1:12" outlineLevel="2" x14ac:dyDescent="0.3">
      <c r="A4" s="13"/>
      <c r="B4" s="26"/>
      <c r="C4" s="26"/>
      <c r="D4" s="26" t="s">
        <v>2</v>
      </c>
      <c r="E4" s="26"/>
      <c r="F4" s="26"/>
      <c r="G4" s="26"/>
      <c r="H4" s="68"/>
      <c r="I4" s="76"/>
      <c r="J4" s="80"/>
    </row>
    <row r="5" spans="1:12" outlineLevel="3" x14ac:dyDescent="0.3">
      <c r="A5" s="13"/>
      <c r="B5" s="26"/>
      <c r="C5" s="26"/>
      <c r="D5" s="26"/>
      <c r="E5" s="26" t="s">
        <v>3</v>
      </c>
      <c r="F5" s="26"/>
      <c r="G5" s="26"/>
      <c r="H5" s="68"/>
      <c r="I5" s="76"/>
      <c r="J5" s="80"/>
    </row>
    <row r="6" spans="1:12" outlineLevel="3" x14ac:dyDescent="0.3">
      <c r="A6" s="13"/>
      <c r="B6" s="26"/>
      <c r="C6" s="26"/>
      <c r="D6" s="26"/>
      <c r="E6" s="26"/>
      <c r="F6" s="26" t="s">
        <v>4</v>
      </c>
      <c r="G6" s="26"/>
      <c r="H6" s="68">
        <v>0</v>
      </c>
      <c r="I6" s="76">
        <v>20000</v>
      </c>
      <c r="J6" s="80">
        <v>3435</v>
      </c>
    </row>
    <row r="7" spans="1:12" outlineLevel="3" x14ac:dyDescent="0.3">
      <c r="A7" s="13"/>
      <c r="B7" s="26"/>
      <c r="C7" s="26"/>
      <c r="D7" s="26"/>
      <c r="E7" s="26"/>
      <c r="F7" s="26" t="s">
        <v>5</v>
      </c>
      <c r="G7" s="26"/>
      <c r="H7" s="68">
        <v>0</v>
      </c>
      <c r="I7" s="76">
        <v>15000</v>
      </c>
      <c r="J7" s="80">
        <v>0</v>
      </c>
    </row>
    <row r="8" spans="1:12" outlineLevel="3" x14ac:dyDescent="0.3">
      <c r="A8" s="13"/>
      <c r="B8" s="26"/>
      <c r="C8" s="26"/>
      <c r="D8" s="26"/>
      <c r="E8" s="26"/>
      <c r="F8" s="26" t="s">
        <v>6</v>
      </c>
      <c r="G8" s="26"/>
      <c r="H8" s="68">
        <v>0</v>
      </c>
      <c r="I8" s="76">
        <v>11000</v>
      </c>
      <c r="J8" s="80">
        <v>0</v>
      </c>
    </row>
    <row r="9" spans="1:12" outlineLevel="2" x14ac:dyDescent="0.3">
      <c r="A9" s="13"/>
      <c r="B9" s="26"/>
      <c r="C9" s="26"/>
      <c r="D9" s="26"/>
      <c r="E9" s="26" t="s">
        <v>7</v>
      </c>
      <c r="F9" s="26"/>
      <c r="G9" s="26"/>
      <c r="H9" s="68">
        <f>ROUND(SUM(H5:H8),5)</f>
        <v>0</v>
      </c>
      <c r="I9" s="76">
        <f>ROUND(SUM(I5:I8),5)</f>
        <v>46000</v>
      </c>
      <c r="J9" s="81">
        <f>ROUND(SUM(J5:J8),5)</f>
        <v>3435</v>
      </c>
    </row>
    <row r="10" spans="1:12" outlineLevel="3" x14ac:dyDescent="0.3">
      <c r="A10" s="13"/>
      <c r="B10" s="26"/>
      <c r="C10" s="26"/>
      <c r="D10" s="26"/>
      <c r="E10" s="26" t="s">
        <v>8</v>
      </c>
      <c r="F10" s="26"/>
      <c r="G10" s="26"/>
      <c r="H10" s="68"/>
      <c r="I10" s="76"/>
      <c r="J10" s="80"/>
    </row>
    <row r="11" spans="1:12" outlineLevel="3" x14ac:dyDescent="0.3">
      <c r="A11" s="13"/>
      <c r="B11" s="26"/>
      <c r="C11" s="26"/>
      <c r="D11" s="26"/>
      <c r="E11" s="26"/>
      <c r="F11" s="26" t="s">
        <v>9</v>
      </c>
      <c r="G11" s="26"/>
      <c r="H11" s="68">
        <v>10280</v>
      </c>
      <c r="I11" s="76"/>
      <c r="J11" s="80"/>
    </row>
    <row r="12" spans="1:12" outlineLevel="3" x14ac:dyDescent="0.3">
      <c r="A12" s="13"/>
      <c r="B12" s="26"/>
      <c r="C12" s="26"/>
      <c r="D12" s="26"/>
      <c r="E12" s="26"/>
      <c r="F12" s="26" t="s">
        <v>10</v>
      </c>
      <c r="G12" s="26"/>
      <c r="H12" s="68">
        <v>10655</v>
      </c>
      <c r="I12" s="76"/>
      <c r="J12" s="80"/>
    </row>
    <row r="13" spans="1:12" outlineLevel="3" x14ac:dyDescent="0.3">
      <c r="A13" s="13"/>
      <c r="B13" s="26"/>
      <c r="C13" s="26"/>
      <c r="D13" s="26"/>
      <c r="E13" s="26"/>
      <c r="F13" s="26" t="s">
        <v>5</v>
      </c>
      <c r="G13" s="26"/>
      <c r="H13" s="68">
        <v>15980</v>
      </c>
      <c r="I13" s="76"/>
      <c r="J13" s="80"/>
    </row>
    <row r="14" spans="1:12" outlineLevel="3" x14ac:dyDescent="0.3">
      <c r="A14" s="13"/>
      <c r="B14" s="26"/>
      <c r="C14" s="26"/>
      <c r="D14" s="26"/>
      <c r="E14" s="26"/>
      <c r="F14" s="26" t="s">
        <v>11</v>
      </c>
      <c r="G14" s="26"/>
      <c r="H14" s="68">
        <v>7715</v>
      </c>
      <c r="I14" s="76"/>
      <c r="J14" s="80"/>
    </row>
    <row r="15" spans="1:12" outlineLevel="2" x14ac:dyDescent="0.3">
      <c r="A15" s="13"/>
      <c r="B15" s="26"/>
      <c r="C15" s="26"/>
      <c r="D15" s="26"/>
      <c r="E15" s="26" t="s">
        <v>12</v>
      </c>
      <c r="F15" s="26"/>
      <c r="G15" s="26"/>
      <c r="H15" s="68">
        <f>ROUND(SUM(H10:H14),5)</f>
        <v>44630</v>
      </c>
      <c r="I15" s="76"/>
      <c r="J15" s="80"/>
    </row>
    <row r="16" spans="1:12" outlineLevel="3" x14ac:dyDescent="0.3">
      <c r="A16" s="13"/>
      <c r="B16" s="14"/>
      <c r="C16" s="15"/>
      <c r="D16" s="13"/>
      <c r="E16" s="26" t="s">
        <v>151</v>
      </c>
      <c r="F16" s="26"/>
      <c r="G16" s="14"/>
      <c r="H16" s="27"/>
      <c r="I16" s="28"/>
      <c r="J16" s="27"/>
      <c r="K16" s="83"/>
      <c r="L16" s="21"/>
    </row>
    <row r="17" spans="1:11" outlineLevel="3" x14ac:dyDescent="0.3">
      <c r="A17" s="13"/>
      <c r="B17" s="14"/>
      <c r="C17" s="15"/>
      <c r="D17" s="13"/>
      <c r="E17" s="26"/>
      <c r="F17" s="26" t="s">
        <v>11</v>
      </c>
      <c r="G17" s="14"/>
      <c r="H17" s="27">
        <v>0</v>
      </c>
      <c r="I17" s="28"/>
      <c r="J17" s="27">
        <v>615</v>
      </c>
      <c r="K17" s="84"/>
    </row>
    <row r="18" spans="1:11" outlineLevel="2" x14ac:dyDescent="0.3">
      <c r="A18" s="13"/>
      <c r="B18" s="14"/>
      <c r="C18" s="15"/>
      <c r="D18" s="29"/>
      <c r="E18" s="30" t="s">
        <v>152</v>
      </c>
      <c r="F18" s="30"/>
      <c r="G18" s="31"/>
      <c r="H18" s="32">
        <f>ROUND(SUM(H16:H17),5)</f>
        <v>0</v>
      </c>
      <c r="I18" s="33"/>
      <c r="J18" s="32">
        <f>ROUND(SUM(J16:J17),5)</f>
        <v>615</v>
      </c>
      <c r="K18" s="84"/>
    </row>
    <row r="19" spans="1:11" outlineLevel="1" x14ac:dyDescent="0.3">
      <c r="A19" s="13"/>
      <c r="B19" s="26"/>
      <c r="C19" s="26"/>
      <c r="D19" s="26" t="s">
        <v>13</v>
      </c>
      <c r="E19" s="26"/>
      <c r="F19" s="26"/>
      <c r="G19" s="26"/>
      <c r="H19" s="68">
        <f>ROUND(H9+H15+H18,5)</f>
        <v>44630</v>
      </c>
      <c r="I19" s="68">
        <f>ROUND(I9+I15+I18,5)</f>
        <v>46000</v>
      </c>
      <c r="J19" s="68">
        <f>ROUND(J9+J15+J18,5)</f>
        <v>4050</v>
      </c>
      <c r="K19" s="85"/>
    </row>
    <row r="20" spans="1:11" outlineLevel="2" x14ac:dyDescent="0.3">
      <c r="A20" s="13"/>
      <c r="B20" s="26"/>
      <c r="C20" s="26"/>
      <c r="D20" s="26" t="s">
        <v>148</v>
      </c>
      <c r="E20" s="26"/>
      <c r="F20" s="26"/>
      <c r="G20" s="26"/>
      <c r="H20" s="68"/>
      <c r="I20" s="76"/>
      <c r="J20" s="80"/>
    </row>
    <row r="21" spans="1:11" outlineLevel="2" x14ac:dyDescent="0.3">
      <c r="A21" s="13"/>
      <c r="B21" s="26"/>
      <c r="C21" s="26"/>
      <c r="D21" s="26"/>
      <c r="E21" s="26" t="s">
        <v>149</v>
      </c>
      <c r="F21" s="26"/>
      <c r="G21" s="26"/>
      <c r="H21" s="68">
        <v>0</v>
      </c>
      <c r="I21" s="76">
        <v>0</v>
      </c>
      <c r="J21" s="80">
        <v>20000</v>
      </c>
    </row>
    <row r="22" spans="1:11" outlineLevel="1" x14ac:dyDescent="0.3">
      <c r="A22" s="13"/>
      <c r="B22" s="26"/>
      <c r="C22" s="26"/>
      <c r="D22" s="26" t="s">
        <v>150</v>
      </c>
      <c r="E22" s="26"/>
      <c r="F22" s="26"/>
      <c r="G22" s="26"/>
      <c r="H22" s="68">
        <f>ROUND(SUM(H20:H21),5)</f>
        <v>0</v>
      </c>
      <c r="I22" s="68">
        <f>ROUND(SUM(I20:I21),5)</f>
        <v>0</v>
      </c>
      <c r="J22" s="68">
        <f>ROUND(SUM(J20:J21),5)</f>
        <v>20000</v>
      </c>
    </row>
    <row r="23" spans="1:11" outlineLevel="2" x14ac:dyDescent="0.3">
      <c r="A23" s="13"/>
      <c r="B23" s="26"/>
      <c r="C23" s="26"/>
      <c r="D23" s="26" t="s">
        <v>32</v>
      </c>
      <c r="E23" s="26"/>
      <c r="F23" s="26"/>
      <c r="G23" s="26"/>
      <c r="H23" s="68"/>
      <c r="I23" s="76"/>
      <c r="J23" s="80"/>
    </row>
    <row r="24" spans="1:11" outlineLevel="2" x14ac:dyDescent="0.3">
      <c r="A24" s="13"/>
      <c r="B24" s="26"/>
      <c r="C24" s="26"/>
      <c r="D24" s="26"/>
      <c r="E24" s="26" t="s">
        <v>33</v>
      </c>
      <c r="F24" s="26"/>
      <c r="G24" s="26"/>
      <c r="H24" s="68">
        <v>1500</v>
      </c>
      <c r="I24" s="76"/>
      <c r="J24" s="80"/>
    </row>
    <row r="25" spans="1:11" outlineLevel="1" x14ac:dyDescent="0.3">
      <c r="A25" s="13"/>
      <c r="B25" s="26"/>
      <c r="C25" s="26"/>
      <c r="D25" s="26" t="s">
        <v>34</v>
      </c>
      <c r="E25" s="26"/>
      <c r="F25" s="26"/>
      <c r="G25" s="26"/>
      <c r="H25" s="68">
        <f>ROUND(SUM(H23:H24),5)</f>
        <v>1500</v>
      </c>
      <c r="I25" s="76"/>
      <c r="J25" s="80"/>
    </row>
    <row r="26" spans="1:11" x14ac:dyDescent="0.3">
      <c r="A26" s="13"/>
      <c r="B26" s="26"/>
      <c r="C26" s="26" t="s">
        <v>49</v>
      </c>
      <c r="D26" s="26"/>
      <c r="E26" s="26"/>
      <c r="F26" s="26"/>
      <c r="G26" s="26"/>
      <c r="H26" s="68">
        <f>+H3+H19+H25</f>
        <v>48805</v>
      </c>
      <c r="I26" s="76">
        <f>+I3+I19+I25</f>
        <v>51000</v>
      </c>
      <c r="J26" s="81">
        <f>+J3+J19+J25+J22</f>
        <v>29375</v>
      </c>
    </row>
    <row r="27" spans="1:11" outlineLevel="1" x14ac:dyDescent="0.3">
      <c r="A27" s="72"/>
      <c r="B27" s="67"/>
      <c r="C27" s="67"/>
      <c r="D27" s="67"/>
      <c r="E27" s="67"/>
      <c r="F27" s="67"/>
      <c r="G27" s="67"/>
      <c r="H27" s="67"/>
      <c r="I27" s="77"/>
      <c r="J27" s="80"/>
    </row>
    <row r="28" spans="1:11" outlineLevel="2" x14ac:dyDescent="0.3">
      <c r="A28" s="13"/>
      <c r="B28" s="26"/>
      <c r="C28" s="26" t="s">
        <v>50</v>
      </c>
      <c r="D28" s="26"/>
      <c r="E28" s="26"/>
      <c r="F28" s="26"/>
      <c r="G28" s="26"/>
      <c r="H28" s="68"/>
      <c r="I28" s="76"/>
      <c r="J28" s="80"/>
    </row>
    <row r="29" spans="1:11" outlineLevel="3" x14ac:dyDescent="0.3">
      <c r="A29" s="13"/>
      <c r="B29" s="26"/>
      <c r="C29" s="26"/>
      <c r="D29" s="26" t="s">
        <v>51</v>
      </c>
      <c r="E29" s="26"/>
      <c r="F29" s="26"/>
      <c r="G29" s="26"/>
      <c r="H29" s="68"/>
      <c r="I29" s="76"/>
      <c r="J29" s="80"/>
    </row>
    <row r="30" spans="1:11" outlineLevel="3" x14ac:dyDescent="0.3">
      <c r="A30" s="13"/>
      <c r="B30" s="26"/>
      <c r="C30" s="26"/>
      <c r="D30" s="26"/>
      <c r="E30" s="26" t="s">
        <v>52</v>
      </c>
      <c r="F30" s="26"/>
      <c r="G30" s="26"/>
      <c r="H30" s="68">
        <v>66.55</v>
      </c>
      <c r="I30" s="76">
        <v>67</v>
      </c>
      <c r="J30" s="80">
        <v>3.6</v>
      </c>
    </row>
    <row r="31" spans="1:11" outlineLevel="2" x14ac:dyDescent="0.3">
      <c r="A31" s="13"/>
      <c r="B31" s="26"/>
      <c r="C31" s="26"/>
      <c r="D31" s="26" t="s">
        <v>53</v>
      </c>
      <c r="E31" s="26"/>
      <c r="F31" s="26"/>
      <c r="G31" s="26"/>
      <c r="H31" s="68">
        <f>ROUND(SUM(H29:H30),5)</f>
        <v>66.55</v>
      </c>
      <c r="I31" s="76">
        <f>ROUND(SUM(I29:I30),5)</f>
        <v>67</v>
      </c>
      <c r="J31" s="81">
        <f>ROUND(SUM(J29:J30),5)</f>
        <v>3.6</v>
      </c>
    </row>
    <row r="32" spans="1:11" outlineLevel="3" x14ac:dyDescent="0.3">
      <c r="A32" s="13"/>
      <c r="B32" s="26"/>
      <c r="C32" s="26"/>
      <c r="D32" s="26" t="s">
        <v>55</v>
      </c>
      <c r="E32" s="26"/>
      <c r="F32" s="26"/>
      <c r="G32" s="26"/>
      <c r="H32" s="68"/>
      <c r="I32" s="76"/>
      <c r="J32" s="81"/>
    </row>
    <row r="33" spans="1:10" outlineLevel="4" x14ac:dyDescent="0.3">
      <c r="A33" s="13"/>
      <c r="B33" s="26"/>
      <c r="C33" s="26"/>
      <c r="D33" s="26"/>
      <c r="E33" s="26" t="s">
        <v>8</v>
      </c>
      <c r="F33" s="26"/>
      <c r="G33" s="26"/>
      <c r="H33" s="68"/>
      <c r="I33" s="76"/>
      <c r="J33" s="81"/>
    </row>
    <row r="34" spans="1:10" outlineLevel="4" x14ac:dyDescent="0.3">
      <c r="A34" s="13"/>
      <c r="B34" s="26"/>
      <c r="C34" s="26"/>
      <c r="D34" s="26"/>
      <c r="E34" s="26"/>
      <c r="F34" s="26" t="s">
        <v>10</v>
      </c>
      <c r="G34" s="26"/>
      <c r="H34" s="68">
        <v>99.05</v>
      </c>
      <c r="I34" s="76"/>
      <c r="J34" s="81"/>
    </row>
    <row r="35" spans="1:10" outlineLevel="4" x14ac:dyDescent="0.3">
      <c r="A35" s="13"/>
      <c r="B35" s="26"/>
      <c r="C35" s="26"/>
      <c r="D35" s="26"/>
      <c r="E35" s="26"/>
      <c r="F35" s="26" t="s">
        <v>46</v>
      </c>
      <c r="G35" s="26"/>
      <c r="H35" s="68">
        <v>105.19</v>
      </c>
      <c r="I35" s="76"/>
      <c r="J35" s="81"/>
    </row>
    <row r="36" spans="1:10" outlineLevel="4" x14ac:dyDescent="0.3">
      <c r="A36" s="13"/>
      <c r="B36" s="26"/>
      <c r="C36" s="26"/>
      <c r="D36" s="26"/>
      <c r="E36" s="26"/>
      <c r="F36" s="26" t="s">
        <v>5</v>
      </c>
      <c r="G36" s="26"/>
      <c r="H36" s="68">
        <v>1048.98</v>
      </c>
      <c r="I36" s="76"/>
      <c r="J36" s="81"/>
    </row>
    <row r="37" spans="1:10" outlineLevel="4" x14ac:dyDescent="0.3">
      <c r="A37" s="13"/>
      <c r="B37" s="26"/>
      <c r="C37" s="26"/>
      <c r="D37" s="26"/>
      <c r="E37" s="26"/>
      <c r="F37" s="26" t="s">
        <v>11</v>
      </c>
      <c r="G37" s="26"/>
      <c r="H37" s="68">
        <v>46.98</v>
      </c>
      <c r="I37" s="76"/>
      <c r="J37" s="81"/>
    </row>
    <row r="38" spans="1:10" outlineLevel="3" x14ac:dyDescent="0.3">
      <c r="A38" s="13"/>
      <c r="B38" s="26"/>
      <c r="C38" s="26"/>
      <c r="D38" s="26"/>
      <c r="E38" s="26" t="s">
        <v>12</v>
      </c>
      <c r="F38" s="26"/>
      <c r="G38" s="26"/>
      <c r="H38" s="68">
        <f>ROUND(SUM(H33:H37),5)</f>
        <v>1300.2</v>
      </c>
      <c r="I38" s="76"/>
      <c r="J38" s="81"/>
    </row>
    <row r="39" spans="1:10" outlineLevel="2" x14ac:dyDescent="0.3">
      <c r="A39" s="13"/>
      <c r="B39" s="26"/>
      <c r="C39" s="26"/>
      <c r="D39" s="26" t="s">
        <v>56</v>
      </c>
      <c r="E39" s="26"/>
      <c r="F39" s="26"/>
      <c r="G39" s="26"/>
      <c r="H39" s="68">
        <f>ROUND(H32+H38,5)</f>
        <v>1300.2</v>
      </c>
      <c r="I39" s="76"/>
      <c r="J39" s="81">
        <f>ROUND(J32+J38,5)</f>
        <v>0</v>
      </c>
    </row>
    <row r="40" spans="1:10" outlineLevel="3" x14ac:dyDescent="0.3">
      <c r="A40" s="13"/>
      <c r="B40" s="26"/>
      <c r="C40" s="26"/>
      <c r="D40" s="26" t="s">
        <v>81</v>
      </c>
      <c r="E40" s="26"/>
      <c r="F40" s="26"/>
      <c r="G40" s="26"/>
      <c r="H40" s="68"/>
      <c r="I40" s="76"/>
      <c r="J40" s="81"/>
    </row>
    <row r="41" spans="1:10" outlineLevel="4" x14ac:dyDescent="0.3">
      <c r="A41" s="13"/>
      <c r="B41" s="26"/>
      <c r="C41" s="26"/>
      <c r="D41" s="26"/>
      <c r="E41" s="26" t="s">
        <v>82</v>
      </c>
      <c r="F41" s="26"/>
      <c r="G41" s="26"/>
      <c r="H41" s="68"/>
      <c r="I41" s="76"/>
      <c r="J41" s="81"/>
    </row>
    <row r="42" spans="1:10" outlineLevel="4" x14ac:dyDescent="0.3">
      <c r="A42" s="13"/>
      <c r="B42" s="26"/>
      <c r="C42" s="26"/>
      <c r="D42" s="26"/>
      <c r="E42" s="26"/>
      <c r="F42" s="26" t="s">
        <v>83</v>
      </c>
      <c r="G42" s="26"/>
      <c r="H42" s="68">
        <v>8541.56</v>
      </c>
      <c r="I42" s="76"/>
      <c r="J42" s="81"/>
    </row>
    <row r="43" spans="1:10" outlineLevel="3" x14ac:dyDescent="0.3">
      <c r="A43" s="13"/>
      <c r="B43" s="26"/>
      <c r="C43" s="26"/>
      <c r="D43" s="26"/>
      <c r="E43" s="26" t="s">
        <v>84</v>
      </c>
      <c r="F43" s="26"/>
      <c r="G43" s="26"/>
      <c r="H43" s="68">
        <f>ROUND(SUM(H41:H42),5)</f>
        <v>8541.56</v>
      </c>
      <c r="I43" s="76"/>
      <c r="J43" s="81"/>
    </row>
    <row r="44" spans="1:10" outlineLevel="2" x14ac:dyDescent="0.3">
      <c r="A44" s="13"/>
      <c r="B44" s="26"/>
      <c r="C44" s="26"/>
      <c r="D44" s="26" t="s">
        <v>85</v>
      </c>
      <c r="E44" s="26"/>
      <c r="F44" s="26"/>
      <c r="G44" s="26"/>
      <c r="H44" s="68">
        <f>ROUND(H40+H43,5)</f>
        <v>8541.56</v>
      </c>
      <c r="I44" s="76"/>
      <c r="J44" s="81">
        <f>ROUND(J40+J43,5)</f>
        <v>0</v>
      </c>
    </row>
    <row r="45" spans="1:10" outlineLevel="3" x14ac:dyDescent="0.3">
      <c r="A45" s="13"/>
      <c r="B45" s="26"/>
      <c r="C45" s="26"/>
      <c r="D45" s="26" t="s">
        <v>116</v>
      </c>
      <c r="E45" s="26"/>
      <c r="F45" s="26"/>
      <c r="G45" s="26"/>
      <c r="H45" s="68"/>
      <c r="I45" s="76"/>
      <c r="J45" s="81"/>
    </row>
    <row r="46" spans="1:10" outlineLevel="3" x14ac:dyDescent="0.3">
      <c r="A46" s="13"/>
      <c r="B46" s="26"/>
      <c r="C46" s="26"/>
      <c r="D46" s="26"/>
      <c r="E46" s="26" t="s">
        <v>33</v>
      </c>
      <c r="F46" s="26"/>
      <c r="G46" s="26"/>
      <c r="H46" s="68">
        <v>38250</v>
      </c>
      <c r="I46" s="76">
        <v>50000</v>
      </c>
      <c r="J46" s="81">
        <v>0</v>
      </c>
    </row>
    <row r="47" spans="1:10" outlineLevel="2" x14ac:dyDescent="0.3">
      <c r="A47" s="13"/>
      <c r="B47" s="26"/>
      <c r="C47" s="26"/>
      <c r="D47" s="26" t="s">
        <v>117</v>
      </c>
      <c r="E47" s="26"/>
      <c r="F47" s="26"/>
      <c r="G47" s="26"/>
      <c r="H47" s="68">
        <f>ROUND(SUM(H45:H46),5)</f>
        <v>38250</v>
      </c>
      <c r="I47" s="76">
        <f>ROUND(SUM(I45:I46),5)</f>
        <v>50000</v>
      </c>
      <c r="J47" s="81">
        <f>ROUND(SUM(J45:J46),5)</f>
        <v>0</v>
      </c>
    </row>
    <row r="48" spans="1:10" outlineLevel="1" x14ac:dyDescent="0.3">
      <c r="A48" s="13"/>
      <c r="B48" s="26"/>
      <c r="C48" s="26" t="s">
        <v>131</v>
      </c>
      <c r="D48" s="26"/>
      <c r="E48" s="26"/>
      <c r="F48" s="26"/>
      <c r="G48" s="26"/>
      <c r="H48" s="68">
        <f>H31+H39+H44+H47</f>
        <v>48158.31</v>
      </c>
      <c r="I48" s="76">
        <f>I31+I39+I44+I47</f>
        <v>50067</v>
      </c>
      <c r="J48" s="81">
        <f>J31+J39+J44+J47</f>
        <v>3.6</v>
      </c>
    </row>
    <row r="49" spans="1:10" s="51" customFormat="1" ht="16.2" thickBot="1" x14ac:dyDescent="0.35">
      <c r="A49" s="45" t="s">
        <v>132</v>
      </c>
      <c r="B49" s="73"/>
      <c r="C49" s="73"/>
      <c r="D49" s="73"/>
      <c r="E49" s="73"/>
      <c r="F49" s="73"/>
      <c r="G49" s="73"/>
      <c r="H49" s="74">
        <f>ROUND(H26-H48,5)</f>
        <v>646.69000000000005</v>
      </c>
      <c r="I49" s="78">
        <f>ROUND(I26-I48,5)</f>
        <v>933</v>
      </c>
      <c r="J49" s="82">
        <f>ROUND(J26-J48,5)</f>
        <v>29371.4</v>
      </c>
    </row>
    <row r="54" spans="1:10" x14ac:dyDescent="0.3">
      <c r="J54" s="21"/>
    </row>
    <row r="62" spans="1:10" x14ac:dyDescent="0.3">
      <c r="J62" s="21"/>
    </row>
    <row r="63" spans="1:10" x14ac:dyDescent="0.3">
      <c r="J63" s="21"/>
    </row>
    <row r="64" spans="1:10" x14ac:dyDescent="0.3">
      <c r="J64" s="21"/>
    </row>
  </sheetData>
  <mergeCells count="2">
    <mergeCell ref="A1:G1"/>
    <mergeCell ref="A27:I27"/>
  </mergeCells>
  <pageMargins left="0.7" right="0.7" top="0.75" bottom="0.75" header="0.1" footer="0.3"/>
  <pageSetup scale="56" fitToHeight="0" orientation="portrait" r:id="rId1"/>
  <headerFooter>
    <oddHeader>&amp;C&amp;"Arial,Bold"&amp;12 International Test &amp;&amp; Evaluation Association
&amp;14 Profit &amp;&amp; Loss 2020 Budget vs. 2019 Actual</oddHeader>
    <oddFooter>&amp;R&amp;"Arial,Bold"&amp;8 Page &amp;P of &amp;N</oddFooter>
  </headerFooter>
  <rowBreaks count="3" manualBreakCount="3">
    <brk id="27" max="16383" man="1"/>
    <brk id="39" max="16383" man="1"/>
    <brk id="44" max="16383" man="1"/>
  </rowBreaks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4CCDA-82EA-4AC5-89D5-3753493738A1}">
  <sheetPr codeName="Sheet6">
    <pageSetUpPr fitToPage="1"/>
  </sheetPr>
  <dimension ref="A1:J20"/>
  <sheetViews>
    <sheetView zoomScaleNormal="100" workbookViewId="0">
      <pane xSplit="7" ySplit="1" topLeftCell="H2" activePane="bottomRight" state="frozenSplit"/>
      <selection pane="topRight" activeCell="H1" sqref="H1"/>
      <selection pane="bottomLeft" activeCell="A3" sqref="A3"/>
      <selection pane="bottomRight" activeCell="J18" sqref="J18"/>
    </sheetView>
  </sheetViews>
  <sheetFormatPr defaultColWidth="8.88671875" defaultRowHeight="15.6" outlineLevelRow="3" outlineLevelCol="2" x14ac:dyDescent="0.3"/>
  <cols>
    <col min="1" max="6" width="3" style="52" customWidth="1"/>
    <col min="7" max="7" width="26" style="52" customWidth="1"/>
    <col min="8" max="10" width="14.77734375" style="53" customWidth="1" outlineLevel="2"/>
    <col min="11" max="16384" width="8.88671875" style="12"/>
  </cols>
  <sheetData>
    <row r="1" spans="1:10" s="3" customFormat="1" ht="47.4" thickBot="1" x14ac:dyDescent="0.35">
      <c r="A1" s="59"/>
      <c r="B1" s="60"/>
      <c r="C1" s="60"/>
      <c r="D1" s="60"/>
      <c r="E1" s="60"/>
      <c r="F1" s="60"/>
      <c r="G1" s="61"/>
      <c r="H1" s="1" t="s">
        <v>133</v>
      </c>
      <c r="I1" s="2" t="s">
        <v>134</v>
      </c>
      <c r="J1" s="1" t="s">
        <v>145</v>
      </c>
    </row>
    <row r="2" spans="1:10" ht="16.2" outlineLevel="1" thickBot="1" x14ac:dyDescent="0.35">
      <c r="A2" s="4"/>
      <c r="B2" s="5"/>
      <c r="C2" s="6" t="s">
        <v>0</v>
      </c>
      <c r="D2" s="7"/>
      <c r="E2" s="7"/>
      <c r="F2" s="7"/>
      <c r="G2" s="8"/>
      <c r="H2" s="9"/>
      <c r="I2" s="10"/>
      <c r="J2" s="9"/>
    </row>
    <row r="3" spans="1:10" outlineLevel="2" x14ac:dyDescent="0.3">
      <c r="A3" s="13"/>
      <c r="B3" s="14"/>
      <c r="C3" s="15"/>
      <c r="D3" s="6" t="s">
        <v>16</v>
      </c>
      <c r="E3" s="22"/>
      <c r="F3" s="22"/>
      <c r="G3" s="23"/>
      <c r="H3" s="24"/>
      <c r="I3" s="25"/>
      <c r="J3" s="24"/>
    </row>
    <row r="4" spans="1:10" outlineLevel="2" x14ac:dyDescent="0.3">
      <c r="A4" s="13"/>
      <c r="B4" s="14"/>
      <c r="C4" s="15"/>
      <c r="D4" s="13"/>
      <c r="E4" s="26" t="s">
        <v>17</v>
      </c>
      <c r="F4" s="26"/>
      <c r="G4" s="14"/>
      <c r="H4" s="27">
        <v>280</v>
      </c>
      <c r="I4" s="28"/>
      <c r="J4" s="27">
        <v>0</v>
      </c>
    </row>
    <row r="5" spans="1:10" outlineLevel="2" x14ac:dyDescent="0.3">
      <c r="A5" s="13"/>
      <c r="B5" s="14"/>
      <c r="C5" s="15"/>
      <c r="D5" s="13"/>
      <c r="E5" s="26" t="s">
        <v>18</v>
      </c>
      <c r="F5" s="26"/>
      <c r="G5" s="14"/>
      <c r="H5" s="27">
        <v>16000</v>
      </c>
      <c r="I5" s="28">
        <v>16000</v>
      </c>
      <c r="J5" s="27">
        <v>0</v>
      </c>
    </row>
    <row r="6" spans="1:10" ht="16.2" outlineLevel="2" thickBot="1" x14ac:dyDescent="0.35">
      <c r="A6" s="13"/>
      <c r="B6" s="14"/>
      <c r="C6" s="15"/>
      <c r="D6" s="29"/>
      <c r="E6" s="30" t="s">
        <v>19</v>
      </c>
      <c r="F6" s="30"/>
      <c r="G6" s="31"/>
      <c r="H6" s="32">
        <v>1625</v>
      </c>
      <c r="I6" s="33">
        <v>1625</v>
      </c>
      <c r="J6" s="32">
        <v>1150</v>
      </c>
    </row>
    <row r="7" spans="1:10" ht="16.8" outlineLevel="1" thickTop="1" thickBot="1" x14ac:dyDescent="0.35">
      <c r="A7" s="13"/>
      <c r="B7" s="14"/>
      <c r="C7" s="15"/>
      <c r="D7" s="34" t="s">
        <v>20</v>
      </c>
      <c r="E7" s="35"/>
      <c r="F7" s="35"/>
      <c r="G7" s="36"/>
      <c r="H7" s="37">
        <f>ROUND(SUM(H3:H6),5)</f>
        <v>17905</v>
      </c>
      <c r="I7" s="38">
        <f>ROUND(SUM(I3:I6),5)</f>
        <v>17625</v>
      </c>
      <c r="J7" s="37">
        <f>ROUND(SUM(J3:J6),5)</f>
        <v>1150</v>
      </c>
    </row>
    <row r="8" spans="1:10" ht="16.8" thickTop="1" thickBot="1" x14ac:dyDescent="0.35">
      <c r="A8" s="13"/>
      <c r="B8" s="14"/>
      <c r="C8" s="34" t="s">
        <v>49</v>
      </c>
      <c r="D8" s="35"/>
      <c r="E8" s="35"/>
      <c r="F8" s="35"/>
      <c r="G8" s="36"/>
      <c r="H8" s="37">
        <f>+H7</f>
        <v>17905</v>
      </c>
      <c r="I8" s="37">
        <f>+I7</f>
        <v>17625</v>
      </c>
      <c r="J8" s="37">
        <f>+J7</f>
        <v>1150</v>
      </c>
    </row>
    <row r="9" spans="1:10" ht="16.2" outlineLevel="1" thickBot="1" x14ac:dyDescent="0.35">
      <c r="A9" s="65"/>
      <c r="B9" s="64"/>
      <c r="C9" s="64"/>
      <c r="D9" s="64"/>
      <c r="E9" s="64"/>
      <c r="F9" s="64"/>
      <c r="G9" s="64"/>
      <c r="H9" s="64"/>
      <c r="I9" s="66"/>
      <c r="J9" s="12"/>
    </row>
    <row r="10" spans="1:10" ht="16.2" outlineLevel="2" thickBot="1" x14ac:dyDescent="0.35">
      <c r="A10" s="13"/>
      <c r="B10" s="14"/>
      <c r="C10" s="6" t="s">
        <v>50</v>
      </c>
      <c r="D10" s="7"/>
      <c r="E10" s="7"/>
      <c r="F10" s="7"/>
      <c r="G10" s="8"/>
      <c r="H10" s="9"/>
      <c r="I10" s="10"/>
      <c r="J10" s="9"/>
    </row>
    <row r="11" spans="1:10" outlineLevel="3" x14ac:dyDescent="0.3">
      <c r="A11" s="13"/>
      <c r="B11" s="14"/>
      <c r="C11" s="15"/>
      <c r="D11" s="6" t="s">
        <v>86</v>
      </c>
      <c r="E11" s="22"/>
      <c r="F11" s="22"/>
      <c r="G11" s="23"/>
      <c r="H11" s="24"/>
      <c r="I11" s="25"/>
      <c r="J11" s="24"/>
    </row>
    <row r="12" spans="1:10" outlineLevel="3" x14ac:dyDescent="0.3">
      <c r="A12" s="13"/>
      <c r="B12" s="14"/>
      <c r="C12" s="15"/>
      <c r="D12" s="13"/>
      <c r="E12" s="26" t="s">
        <v>52</v>
      </c>
      <c r="F12" s="26"/>
      <c r="G12" s="14"/>
      <c r="H12" s="27">
        <v>848.11</v>
      </c>
      <c r="I12" s="28">
        <v>800</v>
      </c>
      <c r="J12" s="27">
        <v>0</v>
      </c>
    </row>
    <row r="13" spans="1:10" outlineLevel="3" x14ac:dyDescent="0.3">
      <c r="A13" s="13"/>
      <c r="B13" s="14"/>
      <c r="C13" s="15"/>
      <c r="D13" s="13"/>
      <c r="E13" s="26" t="s">
        <v>87</v>
      </c>
      <c r="F13" s="26"/>
      <c r="G13" s="14"/>
      <c r="H13" s="27">
        <v>11192.78</v>
      </c>
      <c r="I13" s="28">
        <v>10000</v>
      </c>
      <c r="J13" s="27">
        <v>355.95</v>
      </c>
    </row>
    <row r="14" spans="1:10" outlineLevel="3" x14ac:dyDescent="0.3">
      <c r="A14" s="13"/>
      <c r="B14" s="14"/>
      <c r="C14" s="15"/>
      <c r="D14" s="13"/>
      <c r="E14" s="26" t="s">
        <v>88</v>
      </c>
      <c r="F14" s="26"/>
      <c r="G14" s="14"/>
      <c r="H14" s="27">
        <v>41407.5</v>
      </c>
      <c r="I14" s="28">
        <v>40000</v>
      </c>
      <c r="J14" s="27">
        <v>6000</v>
      </c>
    </row>
    <row r="15" spans="1:10" outlineLevel="3" x14ac:dyDescent="0.3">
      <c r="A15" s="13"/>
      <c r="B15" s="14"/>
      <c r="C15" s="15"/>
      <c r="D15" s="13"/>
      <c r="E15" s="26" t="s">
        <v>89</v>
      </c>
      <c r="F15" s="26"/>
      <c r="G15" s="14"/>
      <c r="H15" s="27">
        <v>2462.5</v>
      </c>
      <c r="I15" s="28">
        <v>2500</v>
      </c>
      <c r="J15" s="27">
        <v>0</v>
      </c>
    </row>
    <row r="16" spans="1:10" outlineLevel="3" x14ac:dyDescent="0.3">
      <c r="A16" s="13"/>
      <c r="B16" s="14"/>
      <c r="C16" s="15"/>
      <c r="D16" s="13"/>
      <c r="E16" s="26" t="s">
        <v>90</v>
      </c>
      <c r="F16" s="26"/>
      <c r="G16" s="14"/>
      <c r="H16" s="27">
        <v>6308.86</v>
      </c>
      <c r="I16" s="28">
        <v>6000</v>
      </c>
      <c r="J16" s="27">
        <v>1466.6</v>
      </c>
    </row>
    <row r="17" spans="1:10" ht="16.2" outlineLevel="3" thickBot="1" x14ac:dyDescent="0.35">
      <c r="A17" s="13"/>
      <c r="B17" s="14"/>
      <c r="C17" s="15"/>
      <c r="D17" s="29"/>
      <c r="E17" s="30" t="s">
        <v>91</v>
      </c>
      <c r="F17" s="30"/>
      <c r="G17" s="31"/>
      <c r="H17" s="32">
        <v>3146.73</v>
      </c>
      <c r="I17" s="33">
        <v>3000</v>
      </c>
      <c r="J17" s="32">
        <v>846.36</v>
      </c>
    </row>
    <row r="18" spans="1:10" ht="16.8" outlineLevel="2" thickTop="1" thickBot="1" x14ac:dyDescent="0.35">
      <c r="A18" s="13"/>
      <c r="B18" s="14"/>
      <c r="C18" s="15"/>
      <c r="D18" s="34" t="s">
        <v>92</v>
      </c>
      <c r="E18" s="35"/>
      <c r="F18" s="35"/>
      <c r="G18" s="36"/>
      <c r="H18" s="37">
        <f>ROUND(SUM(H11:H17),5)</f>
        <v>65366.48</v>
      </c>
      <c r="I18" s="38">
        <f>ROUND(SUM(I11:I17),5)</f>
        <v>62300</v>
      </c>
      <c r="J18" s="37">
        <f>ROUND(SUM(J11:J17),5)</f>
        <v>8668.91</v>
      </c>
    </row>
    <row r="19" spans="1:10" ht="16.2" outlineLevel="1" thickBot="1" x14ac:dyDescent="0.35">
      <c r="A19" s="29"/>
      <c r="B19" s="31"/>
      <c r="C19" s="29" t="s">
        <v>131</v>
      </c>
      <c r="D19" s="46"/>
      <c r="E19" s="46"/>
      <c r="F19" s="46"/>
      <c r="G19" s="47"/>
      <c r="H19" s="48">
        <f>+H18</f>
        <v>65366.48</v>
      </c>
      <c r="I19" s="48">
        <f>+I18</f>
        <v>62300</v>
      </c>
      <c r="J19" s="48">
        <f>+J18</f>
        <v>8668.91</v>
      </c>
    </row>
    <row r="20" spans="1:10" s="51" customFormat="1" ht="16.8" thickTop="1" thickBot="1" x14ac:dyDescent="0.35">
      <c r="A20" s="34" t="s">
        <v>132</v>
      </c>
      <c r="B20" s="35"/>
      <c r="C20" s="35"/>
      <c r="D20" s="35"/>
      <c r="E20" s="35"/>
      <c r="F20" s="35"/>
      <c r="G20" s="36"/>
      <c r="H20" s="50">
        <f>ROUND(H8-H19,5)</f>
        <v>-47461.48</v>
      </c>
      <c r="I20" s="50">
        <f>ROUND(I8-I19,5)</f>
        <v>-44675</v>
      </c>
      <c r="J20" s="50">
        <f>ROUND(J8-J19,5)</f>
        <v>-7518.91</v>
      </c>
    </row>
  </sheetData>
  <mergeCells count="2">
    <mergeCell ref="A1:G1"/>
    <mergeCell ref="A9:I9"/>
  </mergeCells>
  <pageMargins left="0.7" right="0.7" top="0.75" bottom="0.75" header="0.1" footer="0.3"/>
  <pageSetup scale="56" fitToHeight="0" orientation="portrait" r:id="rId1"/>
  <headerFooter>
    <oddHeader>&amp;C&amp;"Arial,Bold"&amp;12 International Test &amp;&amp; Evaluation Association
&amp;14 Profit &amp;&amp; Loss 2020 Budget vs. 2019 Actual</oddHeader>
    <oddFooter>&amp;R&amp;"Arial,Bold"&amp;8 Page &amp;P of &amp;N</oddFooter>
  </headerFooter>
  <rowBreaks count="1" manualBreakCount="1">
    <brk id="9" max="16383" man="1"/>
  </rowBreaks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0</xdr:row>
                <xdr:rowOff>228600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Overall</vt:lpstr>
      <vt:lpstr>Admin</vt:lpstr>
      <vt:lpstr>Ch Dev and Ind Mem</vt:lpstr>
      <vt:lpstr>Corp Dev</vt:lpstr>
      <vt:lpstr>Events</vt:lpstr>
      <vt:lpstr>Prof Dev</vt:lpstr>
      <vt:lpstr>Publications</vt:lpstr>
      <vt:lpstr>Admin!Print_Area</vt:lpstr>
      <vt:lpstr>'Ch Dev and Ind Mem'!Print_Area</vt:lpstr>
      <vt:lpstr>'Corp Dev'!Print_Area</vt:lpstr>
      <vt:lpstr>Events!Print_Area</vt:lpstr>
      <vt:lpstr>Overall!Print_Area</vt:lpstr>
      <vt:lpstr>'Prof Dev'!Print_Area</vt:lpstr>
      <vt:lpstr>Publications!Print_Area</vt:lpstr>
      <vt:lpstr>Admin!Print_Titles</vt:lpstr>
      <vt:lpstr>'Ch Dev and Ind Mem'!Print_Titles</vt:lpstr>
      <vt:lpstr>'Corp Dev'!Print_Titles</vt:lpstr>
      <vt:lpstr>Events!Print_Titles</vt:lpstr>
      <vt:lpstr>Overall!Print_Titles</vt:lpstr>
      <vt:lpstr>'Prof Dev'!Print_Titles</vt:lpstr>
      <vt:lpstr>Publications!Print_Titles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Gaidry</dc:creator>
  <cp:lastModifiedBy>James Gaidry</cp:lastModifiedBy>
  <cp:lastPrinted>2020-02-04T03:00:41Z</cp:lastPrinted>
  <dcterms:created xsi:type="dcterms:W3CDTF">2020-01-22T13:20:26Z</dcterms:created>
  <dcterms:modified xsi:type="dcterms:W3CDTF">2020-03-27T16:19:14Z</dcterms:modified>
</cp:coreProperties>
</file>