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lee\Documents\International Test and Evaluation Association\BOARD OF DIRECTORS\2023 1st Quarter Board Meeting Febuary\"/>
    </mc:Choice>
  </mc:AlternateContent>
  <xr:revisionPtr revIDLastSave="0" documentId="8_{60813B06-57F2-4237-A333-442F1D5228DA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2023 Draft Budget " sheetId="1" r:id="rId1"/>
    <sheet name="Back up Actuals Events" sheetId="2" r:id="rId2"/>
  </sheets>
  <definedNames>
    <definedName name="_xlnm.Print_Titles" localSheetId="0">'2023 Draft Budget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2" l="1"/>
  <c r="C87" i="2"/>
  <c r="P84" i="2"/>
  <c r="O84" i="2"/>
  <c r="E84" i="2"/>
  <c r="D84" i="2"/>
  <c r="Q83" i="2"/>
  <c r="P83" i="2"/>
  <c r="O83" i="2"/>
  <c r="M83" i="2"/>
  <c r="L83" i="2"/>
  <c r="J83" i="2"/>
  <c r="I83" i="2"/>
  <c r="G83" i="2"/>
  <c r="F83" i="2"/>
  <c r="E83" i="2"/>
  <c r="D83" i="2"/>
  <c r="C83" i="2"/>
  <c r="S82" i="2"/>
  <c r="R82" i="2"/>
  <c r="Q82" i="2"/>
  <c r="Q84" i="2" s="1"/>
  <c r="P82" i="2"/>
  <c r="O82" i="2"/>
  <c r="M82" i="2"/>
  <c r="M84" i="2" s="1"/>
  <c r="L82" i="2"/>
  <c r="L84" i="2" s="1"/>
  <c r="J82" i="2"/>
  <c r="J84" i="2" s="1"/>
  <c r="I82" i="2"/>
  <c r="I84" i="2" s="1"/>
  <c r="G82" i="2"/>
  <c r="G84" i="2" s="1"/>
  <c r="F82" i="2"/>
  <c r="F84" i="2" s="1"/>
  <c r="E82" i="2"/>
  <c r="D82" i="2"/>
  <c r="C82" i="2"/>
  <c r="C84" i="2" s="1"/>
  <c r="C86" i="2" s="1"/>
  <c r="C88" i="2" s="1"/>
  <c r="C90" i="2" s="1"/>
  <c r="C87" i="1" l="1"/>
  <c r="C89" i="1"/>
  <c r="K83" i="1"/>
  <c r="J83" i="1"/>
  <c r="I83" i="1"/>
  <c r="H83" i="1"/>
  <c r="F83" i="1"/>
  <c r="E83" i="1"/>
  <c r="D83" i="1"/>
  <c r="C83" i="1"/>
  <c r="M82" i="1"/>
  <c r="L82" i="1"/>
  <c r="K82" i="1"/>
  <c r="J82" i="1"/>
  <c r="I82" i="1"/>
  <c r="H82" i="1"/>
  <c r="F82" i="1"/>
  <c r="E82" i="1"/>
  <c r="D82" i="1"/>
  <c r="C82" i="1"/>
  <c r="H84" i="1" l="1"/>
  <c r="E84" i="1"/>
  <c r="J84" i="1"/>
  <c r="I84" i="1"/>
  <c r="K84" i="1"/>
  <c r="C84" i="1"/>
  <c r="F84" i="1"/>
  <c r="D84" i="1"/>
  <c r="C86" i="1" l="1"/>
  <c r="C88" i="1" s="1"/>
  <c r="C90" i="1" s="1"/>
</calcChain>
</file>

<file path=xl/sharedStrings.xml><?xml version="1.0" encoding="utf-8"?>
<sst xmlns="http://schemas.openxmlformats.org/spreadsheetml/2006/main" count="172" uniqueCount="89">
  <si>
    <t xml:space="preserve">   Unrealized gain (loss) - investments</t>
  </si>
  <si>
    <t xml:space="preserve">   Unrealized gain (loss) - other assets</t>
  </si>
  <si>
    <t>Contract service expenses</t>
  </si>
  <si>
    <t xml:space="preserve">   Audit fees</t>
  </si>
  <si>
    <t xml:space="preserve">   Accounting fees</t>
  </si>
  <si>
    <t xml:space="preserve">   Legal fees</t>
  </si>
  <si>
    <t xml:space="preserve">   Professional fees - other</t>
  </si>
  <si>
    <t>Nonpersonnel expenses</t>
  </si>
  <si>
    <t xml:space="preserve">   Bank &amp; credit card fees</t>
  </si>
  <si>
    <t xml:space="preserve">   Postage &amp; shipping</t>
  </si>
  <si>
    <t xml:space="preserve">   Finance charges &amp; late fees</t>
  </si>
  <si>
    <t xml:space="preserve">   Insurance - non-employee related</t>
  </si>
  <si>
    <t xml:space="preserve">   Membership dues - organization</t>
  </si>
  <si>
    <t xml:space="preserve">   Outside computer services</t>
  </si>
  <si>
    <t xml:space="preserve">   Gifts</t>
  </si>
  <si>
    <t xml:space="preserve">   Sales taxes</t>
  </si>
  <si>
    <t xml:space="preserve">   Taxes - other</t>
  </si>
  <si>
    <t xml:space="preserve">   Other expenses</t>
  </si>
  <si>
    <t>PROGRAMS</t>
  </si>
  <si>
    <t>105 Symposium</t>
  </si>
  <si>
    <t>110 MDO</t>
  </si>
  <si>
    <t>800 MANAGEMENT &amp; GENERAL</t>
  </si>
  <si>
    <t>Registrations</t>
  </si>
  <si>
    <t>Exhibits</t>
  </si>
  <si>
    <t>Sponsorship</t>
  </si>
  <si>
    <t>Investment fees (expense)</t>
  </si>
  <si>
    <t xml:space="preserve">Securities sales cost </t>
  </si>
  <si>
    <t>Securities sales - gross</t>
  </si>
  <si>
    <t>Other investment income</t>
  </si>
  <si>
    <t>Royalties</t>
  </si>
  <si>
    <t>Dividends &amp; interest - securities</t>
  </si>
  <si>
    <t>Interest-savings/short-term investments</t>
  </si>
  <si>
    <t>115 DEPS</t>
  </si>
  <si>
    <t>120 TIW</t>
  </si>
  <si>
    <t>Tutorials</t>
  </si>
  <si>
    <t>Donations</t>
  </si>
  <si>
    <t>Courses</t>
  </si>
  <si>
    <t>Journal</t>
  </si>
  <si>
    <t xml:space="preserve">   Virtual Office</t>
  </si>
  <si>
    <t>Professional Services</t>
  </si>
  <si>
    <t>Awards</t>
  </si>
  <si>
    <t xml:space="preserve">   Taxes</t>
  </si>
  <si>
    <t xml:space="preserve">   Insurance</t>
  </si>
  <si>
    <t xml:space="preserve">   ELK Management Group</t>
  </si>
  <si>
    <t xml:space="preserve">   Educational Instructors</t>
  </si>
  <si>
    <t xml:space="preserve">   Individual</t>
  </si>
  <si>
    <t xml:space="preserve">   Corporate </t>
  </si>
  <si>
    <t>Revenue from Membership</t>
  </si>
  <si>
    <t xml:space="preserve">Revenue from Events </t>
  </si>
  <si>
    <t>CTEP</t>
  </si>
  <si>
    <t xml:space="preserve">Application &amp; Exam </t>
  </si>
  <si>
    <t xml:space="preserve">Revenue Other </t>
  </si>
  <si>
    <t>Revenue from Investments</t>
  </si>
  <si>
    <t>Unrealized Gain (loss)</t>
  </si>
  <si>
    <t xml:space="preserve">   Education Scholarships </t>
  </si>
  <si>
    <t xml:space="preserve">   Grants</t>
  </si>
  <si>
    <t xml:space="preserve">   Job Postings </t>
  </si>
  <si>
    <t xml:space="preserve">   Website / SEO </t>
  </si>
  <si>
    <t xml:space="preserve">   Marketing and promotion</t>
  </si>
  <si>
    <t xml:space="preserve">   Other Support </t>
  </si>
  <si>
    <t xml:space="preserve">   Contracted Classes</t>
  </si>
  <si>
    <t xml:space="preserve">   Subscriptions </t>
  </si>
  <si>
    <t xml:space="preserve">   Telephone &amp; Communications</t>
  </si>
  <si>
    <t xml:space="preserve">   Office Equipment</t>
  </si>
  <si>
    <t xml:space="preserve">Overhead Expenses </t>
  </si>
  <si>
    <t xml:space="preserve">Gross Revenue Events </t>
  </si>
  <si>
    <t xml:space="preserve">Expenses Events </t>
  </si>
  <si>
    <t>Net Revenue Events</t>
  </si>
  <si>
    <t xml:space="preserve">Membership and Other Gross Revenue </t>
  </si>
  <si>
    <t xml:space="preserve">Total Net Revenue Events </t>
  </si>
  <si>
    <t>Symp Actuals</t>
  </si>
  <si>
    <t>MDO Actuals</t>
  </si>
  <si>
    <t>DEPS Actuals</t>
  </si>
  <si>
    <t>TIW Actuals</t>
  </si>
  <si>
    <t>Tutorials Actuals</t>
  </si>
  <si>
    <t xml:space="preserve">   Graphics Design</t>
  </si>
  <si>
    <t xml:space="preserve">   Office Supplies</t>
  </si>
  <si>
    <t xml:space="preserve">   Conference Food &amp; Beverage</t>
  </si>
  <si>
    <t xml:space="preserve">   Conference Meeting Space </t>
  </si>
  <si>
    <t xml:space="preserve">   Travel Transportation </t>
  </si>
  <si>
    <t xml:space="preserve">   Travel Lodging and Other</t>
  </si>
  <si>
    <t>Travel &amp; Meetings Expenses</t>
  </si>
  <si>
    <t>Other Expenses</t>
  </si>
  <si>
    <t xml:space="preserve">   Printing &amp; copying (incl. program/signs)</t>
  </si>
  <si>
    <t xml:space="preserve">   Expo Services (Booth set &amp; signs)</t>
  </si>
  <si>
    <t xml:space="preserve">   Information Technology/ Audio Visual</t>
  </si>
  <si>
    <t>Cyber Actuals</t>
  </si>
  <si>
    <t>125 Cyber</t>
  </si>
  <si>
    <t xml:space="preserve">800 Management &amp;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</si>
</sst>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0"/>
      <name val="Arial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DCD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4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4" fontId="0" fillId="0" borderId="0" xfId="2" applyFont="1" applyAlignment="1">
      <alignment vertical="center"/>
    </xf>
    <xf numFmtId="44" fontId="3" fillId="2" borderId="4" xfId="2" applyFont="1" applyFill="1" applyBorder="1" applyAlignment="1">
      <alignment horizontal="center" vertical="center"/>
    </xf>
    <xf numFmtId="44" fontId="3" fillId="6" borderId="4" xfId="2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/>
    </xf>
    <xf numFmtId="44" fontId="0" fillId="0" borderId="0" xfId="2" applyFont="1"/>
    <xf numFmtId="44" fontId="0" fillId="0" borderId="5" xfId="2" applyFont="1" applyBorder="1"/>
    <xf numFmtId="44" fontId="3" fillId="3" borderId="1" xfId="2" applyFont="1" applyFill="1" applyBorder="1" applyAlignment="1">
      <alignment horizontal="center" vertical="center" wrapText="1"/>
    </xf>
    <xf numFmtId="44" fontId="3" fillId="7" borderId="4" xfId="2" applyFont="1" applyFill="1" applyBorder="1" applyAlignment="1">
      <alignment horizontal="center" vertical="center"/>
    </xf>
    <xf numFmtId="44" fontId="4" fillId="8" borderId="0" xfId="2" applyFont="1" applyFill="1"/>
    <xf numFmtId="44" fontId="0" fillId="8" borderId="0" xfId="2" applyFont="1" applyFill="1"/>
    <xf numFmtId="44" fontId="4" fillId="0" borderId="0" xfId="2" applyFont="1"/>
    <xf numFmtId="44" fontId="7" fillId="0" borderId="0" xfId="2" applyFont="1"/>
    <xf numFmtId="44" fontId="3" fillId="9" borderId="4" xfId="2" applyFont="1" applyFill="1" applyBorder="1" applyAlignment="1">
      <alignment horizontal="center" vertical="center"/>
    </xf>
    <xf numFmtId="44" fontId="0" fillId="9" borderId="0" xfId="2" applyFont="1" applyFill="1"/>
    <xf numFmtId="44" fontId="0" fillId="9" borderId="5" xfId="2" applyFont="1" applyFill="1" applyBorder="1"/>
    <xf numFmtId="44" fontId="4" fillId="9" borderId="0" xfId="2" applyFont="1" applyFill="1"/>
    <xf numFmtId="44" fontId="7" fillId="8" borderId="0" xfId="2" applyFont="1" applyFill="1"/>
    <xf numFmtId="44" fontId="4" fillId="9" borderId="0" xfId="3" applyFont="1" applyFill="1"/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left" indent="1"/>
    </xf>
    <xf numFmtId="44" fontId="7" fillId="9" borderId="0" xfId="2" applyFont="1" applyFill="1"/>
    <xf numFmtId="0" fontId="1" fillId="10" borderId="0" xfId="0" applyFont="1" applyFill="1" applyAlignment="1">
      <alignment horizontal="center"/>
    </xf>
    <xf numFmtId="44" fontId="0" fillId="0" borderId="0" xfId="2" applyFont="1" applyFill="1"/>
    <xf numFmtId="164" fontId="9" fillId="0" borderId="0" xfId="0" applyNumberFormat="1" applyFont="1" applyAlignment="1">
      <alignment horizontal="center"/>
    </xf>
    <xf numFmtId="6" fontId="0" fillId="0" borderId="0" xfId="2" applyNumberFormat="1" applyFont="1"/>
    <xf numFmtId="6" fontId="0" fillId="9" borderId="0" xfId="2" applyNumberFormat="1" applyFont="1" applyFill="1"/>
    <xf numFmtId="0" fontId="5" fillId="9" borderId="0" xfId="0" applyFont="1" applyFill="1"/>
    <xf numFmtId="0" fontId="1" fillId="9" borderId="0" xfId="0" applyFont="1" applyFill="1" applyAlignment="1">
      <alignment horizontal="left" indent="1"/>
    </xf>
    <xf numFmtId="0" fontId="1" fillId="9" borderId="0" xfId="0" applyFont="1" applyFill="1"/>
    <xf numFmtId="44" fontId="2" fillId="2" borderId="1" xfId="2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44" fontId="2" fillId="2" borderId="3" xfId="2" applyFont="1" applyFill="1" applyBorder="1" applyAlignment="1">
      <alignment horizontal="center" vertical="center"/>
    </xf>
  </cellXfs>
  <cellStyles count="4">
    <cellStyle name="Currency" xfId="2" builtinId="4"/>
    <cellStyle name="Currency 2" xfId="3" xr:uid="{3C8A2E6A-5EE4-4824-B246-9A6B899D08C0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abSelected="1" topLeftCell="A2" zoomScaleNormal="100" workbookViewId="0">
      <pane xSplit="2" topLeftCell="C1" activePane="topRight" state="frozen"/>
      <selection activeCell="B2" sqref="B2"/>
      <selection pane="topRight" activeCell="H2" sqref="H2"/>
    </sheetView>
  </sheetViews>
  <sheetFormatPr defaultColWidth="8.81640625" defaultRowHeight="12.5" x14ac:dyDescent="0.25"/>
  <cols>
    <col min="1" max="1" width="6.1796875" style="4" customWidth="1"/>
    <col min="2" max="2" width="31.36328125" customWidth="1"/>
    <col min="3" max="3" width="16.36328125" style="18" customWidth="1"/>
    <col min="4" max="4" width="12.453125" style="18" customWidth="1"/>
    <col min="5" max="5" width="13.1796875" style="18" customWidth="1"/>
    <col min="6" max="6" width="12.6328125" style="18" customWidth="1"/>
    <col min="7" max="7" width="14.6328125" style="18" customWidth="1"/>
    <col min="8" max="10" width="12" style="18" customWidth="1"/>
    <col min="11" max="11" width="12.453125" style="18" customWidth="1"/>
    <col min="12" max="12" width="11.36328125" style="18" customWidth="1"/>
    <col min="13" max="13" width="16.1796875" style="18" customWidth="1"/>
    <col min="14" max="14" width="13.453125" customWidth="1"/>
  </cols>
  <sheetData>
    <row r="1" spans="1:13" s="2" customFormat="1" ht="27.75" hidden="1" customHeight="1" x14ac:dyDescent="0.25">
      <c r="A1" s="1"/>
      <c r="C1" s="43" t="s">
        <v>18</v>
      </c>
      <c r="D1" s="44"/>
      <c r="E1" s="44"/>
      <c r="F1" s="44"/>
      <c r="G1" s="44"/>
      <c r="H1" s="44"/>
      <c r="I1" s="44"/>
      <c r="J1" s="44"/>
      <c r="K1" s="44"/>
      <c r="L1" s="45"/>
      <c r="M1" s="14"/>
    </row>
    <row r="2" spans="1:13" s="3" customFormat="1" ht="43" customHeight="1" x14ac:dyDescent="0.25">
      <c r="A2" s="1"/>
      <c r="C2" s="21" t="s">
        <v>19</v>
      </c>
      <c r="D2" s="21" t="s">
        <v>20</v>
      </c>
      <c r="E2" s="21" t="s">
        <v>32</v>
      </c>
      <c r="F2" s="21" t="s">
        <v>33</v>
      </c>
      <c r="G2" s="21" t="s">
        <v>87</v>
      </c>
      <c r="H2" s="16" t="s">
        <v>34</v>
      </c>
      <c r="I2" s="16" t="s">
        <v>49</v>
      </c>
      <c r="J2" s="16" t="s">
        <v>36</v>
      </c>
      <c r="K2" s="15" t="s">
        <v>37</v>
      </c>
      <c r="L2" s="17" t="s">
        <v>35</v>
      </c>
      <c r="M2" s="20" t="s">
        <v>88</v>
      </c>
    </row>
    <row r="4" spans="1:13" x14ac:dyDescent="0.25">
      <c r="A4" s="7">
        <v>4000</v>
      </c>
      <c r="B4" s="11" t="s">
        <v>47</v>
      </c>
    </row>
    <row r="5" spans="1:13" x14ac:dyDescent="0.25">
      <c r="A5" s="7">
        <v>4010</v>
      </c>
      <c r="B5" s="5" t="s">
        <v>45</v>
      </c>
      <c r="M5" s="18">
        <v>40000</v>
      </c>
    </row>
    <row r="6" spans="1:13" x14ac:dyDescent="0.25">
      <c r="A6" s="7">
        <v>4020</v>
      </c>
      <c r="B6" s="5" t="s">
        <v>46</v>
      </c>
      <c r="M6" s="18">
        <v>60000</v>
      </c>
    </row>
    <row r="7" spans="1:13" x14ac:dyDescent="0.25">
      <c r="A7" s="7"/>
      <c r="B7" s="5"/>
    </row>
    <row r="8" spans="1:13" x14ac:dyDescent="0.25">
      <c r="A8" s="7">
        <v>5000</v>
      </c>
      <c r="B8" s="11" t="s">
        <v>48</v>
      </c>
    </row>
    <row r="9" spans="1:13" ht="14.5" x14ac:dyDescent="0.35">
      <c r="A9" s="7">
        <v>5180</v>
      </c>
      <c r="B9" s="10" t="s">
        <v>22</v>
      </c>
      <c r="C9" s="18">
        <v>96490</v>
      </c>
      <c r="D9" s="18">
        <v>65000</v>
      </c>
      <c r="E9" s="37">
        <v>11000</v>
      </c>
      <c r="F9" s="18">
        <v>98000</v>
      </c>
      <c r="G9" s="18">
        <v>0</v>
      </c>
      <c r="H9" s="18">
        <v>90000</v>
      </c>
    </row>
    <row r="10" spans="1:13" x14ac:dyDescent="0.25">
      <c r="A10" s="7">
        <v>5220</v>
      </c>
      <c r="B10" s="10" t="s">
        <v>23</v>
      </c>
      <c r="C10" s="18">
        <v>42000</v>
      </c>
      <c r="D10" s="18">
        <v>10000</v>
      </c>
      <c r="F10" s="18">
        <v>65000</v>
      </c>
      <c r="G10" s="24">
        <v>0</v>
      </c>
    </row>
    <row r="11" spans="1:13" x14ac:dyDescent="0.25">
      <c r="A11" s="7">
        <v>5440</v>
      </c>
      <c r="B11" s="10" t="s">
        <v>24</v>
      </c>
      <c r="C11" s="18">
        <v>30000</v>
      </c>
      <c r="D11" s="18">
        <v>16000</v>
      </c>
      <c r="F11" s="18">
        <v>25000</v>
      </c>
      <c r="G11" s="18">
        <v>0</v>
      </c>
    </row>
    <row r="12" spans="1:13" x14ac:dyDescent="0.25">
      <c r="A12" s="7">
        <v>5445</v>
      </c>
      <c r="B12" s="10" t="s">
        <v>50</v>
      </c>
      <c r="I12" s="18">
        <v>4000</v>
      </c>
    </row>
    <row r="13" spans="1:13" x14ac:dyDescent="0.25">
      <c r="A13" s="32"/>
      <c r="B13" s="33"/>
    </row>
    <row r="14" spans="1:13" x14ac:dyDescent="0.25">
      <c r="A14" s="7"/>
      <c r="B14" s="10"/>
    </row>
    <row r="15" spans="1:13" x14ac:dyDescent="0.25">
      <c r="A15" s="7">
        <v>5800</v>
      </c>
      <c r="B15" s="11" t="s">
        <v>51</v>
      </c>
    </row>
    <row r="16" spans="1:13" x14ac:dyDescent="0.25">
      <c r="A16" s="7">
        <v>5810</v>
      </c>
      <c r="B16" s="5" t="s">
        <v>60</v>
      </c>
      <c r="J16" s="22">
        <v>35000</v>
      </c>
    </row>
    <row r="17" spans="1:13" x14ac:dyDescent="0.25">
      <c r="A17" s="7">
        <v>5815</v>
      </c>
      <c r="B17" s="5" t="s">
        <v>56</v>
      </c>
      <c r="M17" s="18">
        <v>1500</v>
      </c>
    </row>
    <row r="18" spans="1:13" x14ac:dyDescent="0.25">
      <c r="A18" s="7">
        <v>5820</v>
      </c>
      <c r="B18" s="5" t="s">
        <v>55</v>
      </c>
    </row>
    <row r="19" spans="1:13" x14ac:dyDescent="0.25">
      <c r="A19" s="7">
        <v>5825</v>
      </c>
      <c r="B19" s="5" t="s">
        <v>61</v>
      </c>
      <c r="K19" s="18">
        <v>1000</v>
      </c>
    </row>
    <row r="20" spans="1:13" x14ac:dyDescent="0.25">
      <c r="A20" s="7"/>
      <c r="B20" s="5"/>
    </row>
    <row r="21" spans="1:13" x14ac:dyDescent="0.25">
      <c r="A21" s="7">
        <v>5300</v>
      </c>
      <c r="B21" s="40" t="s">
        <v>52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25">
      <c r="A22" s="7">
        <v>5310</v>
      </c>
      <c r="B22" s="41" t="s">
        <v>31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5">
      <c r="A23" s="7">
        <v>5320</v>
      </c>
      <c r="B23" s="41" t="s">
        <v>30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7">
        <v>5327</v>
      </c>
      <c r="B24" s="41" t="s">
        <v>29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s="7">
        <v>5360</v>
      </c>
      <c r="B25" s="41" t="s">
        <v>28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s="7">
        <v>5370</v>
      </c>
      <c r="B26" s="41" t="s">
        <v>27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25">
      <c r="A27" s="7">
        <v>5375</v>
      </c>
      <c r="B27" s="41" t="s">
        <v>26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x14ac:dyDescent="0.25">
      <c r="A28" s="7">
        <v>5380</v>
      </c>
      <c r="B28" s="41" t="s">
        <v>25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x14ac:dyDescent="0.25">
      <c r="A29" s="7"/>
      <c r="B29" s="42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25">
      <c r="A30" s="7">
        <v>6800</v>
      </c>
      <c r="B30" s="40" t="s">
        <v>53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5">
      <c r="A31" s="7">
        <v>6810</v>
      </c>
      <c r="B31" s="42" t="s"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x14ac:dyDescent="0.25">
      <c r="A32" s="7">
        <v>6820</v>
      </c>
      <c r="B32" s="42" t="s">
        <v>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3" thickBot="1" x14ac:dyDescent="0.3">
      <c r="A33" s="7"/>
      <c r="B33" s="5"/>
    </row>
    <row r="34" spans="1:13" ht="8.5" customHeight="1" x14ac:dyDescent="0.25">
      <c r="A34" s="8"/>
      <c r="B34" s="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 s="9">
        <v>7000</v>
      </c>
      <c r="B35" s="11" t="s">
        <v>40</v>
      </c>
    </row>
    <row r="36" spans="1:13" x14ac:dyDescent="0.25">
      <c r="A36" s="9">
        <v>7010</v>
      </c>
      <c r="B36" s="13" t="s">
        <v>54</v>
      </c>
      <c r="C36" s="18">
        <v>4100</v>
      </c>
      <c r="D36" s="18">
        <v>3000</v>
      </c>
      <c r="F36" s="18">
        <v>5160</v>
      </c>
      <c r="M36" s="18">
        <v>15000</v>
      </c>
    </row>
    <row r="37" spans="1:13" x14ac:dyDescent="0.25">
      <c r="A37" s="9">
        <v>7020</v>
      </c>
      <c r="B37" s="13" t="s">
        <v>55</v>
      </c>
      <c r="M37" s="18">
        <v>0</v>
      </c>
    </row>
    <row r="38" spans="1:13" x14ac:dyDescent="0.25">
      <c r="A38" s="9"/>
      <c r="B38" s="13"/>
    </row>
    <row r="39" spans="1:13" x14ac:dyDescent="0.25">
      <c r="A39" s="9">
        <v>7200</v>
      </c>
      <c r="B39" s="12" t="s">
        <v>39</v>
      </c>
    </row>
    <row r="40" spans="1:13" x14ac:dyDescent="0.25">
      <c r="A40" s="9">
        <v>7210</v>
      </c>
      <c r="B40" s="13" t="s">
        <v>43</v>
      </c>
      <c r="C40" s="18">
        <v>1500</v>
      </c>
      <c r="D40" s="18">
        <v>1500</v>
      </c>
      <c r="F40" s="18">
        <v>1500</v>
      </c>
      <c r="M40" s="18">
        <v>180000</v>
      </c>
    </row>
    <row r="41" spans="1:13" x14ac:dyDescent="0.25">
      <c r="A41" s="9">
        <v>7220</v>
      </c>
      <c r="B41" s="13" t="s">
        <v>59</v>
      </c>
      <c r="C41" s="18">
        <v>1800</v>
      </c>
      <c r="D41" s="18">
        <v>1800</v>
      </c>
      <c r="F41" s="18">
        <v>1400</v>
      </c>
      <c r="K41" s="18">
        <v>40000</v>
      </c>
      <c r="M41" s="18">
        <v>13000</v>
      </c>
    </row>
    <row r="42" spans="1:13" x14ac:dyDescent="0.25">
      <c r="A42" s="9">
        <v>7230</v>
      </c>
      <c r="B42" s="13" t="s">
        <v>44</v>
      </c>
      <c r="J42" s="18">
        <v>6300</v>
      </c>
    </row>
    <row r="43" spans="1:13" x14ac:dyDescent="0.25">
      <c r="A43" s="9">
        <v>7240</v>
      </c>
      <c r="B43" s="13" t="s">
        <v>75</v>
      </c>
      <c r="C43" s="18">
        <v>2500</v>
      </c>
      <c r="D43" s="18">
        <v>1500</v>
      </c>
      <c r="F43" s="18">
        <v>2500</v>
      </c>
      <c r="M43" s="18">
        <v>2000</v>
      </c>
    </row>
    <row r="44" spans="1:13" x14ac:dyDescent="0.25">
      <c r="A44" s="9">
        <v>7250</v>
      </c>
      <c r="B44" s="13" t="s">
        <v>84</v>
      </c>
      <c r="C44" s="18">
        <v>12000</v>
      </c>
      <c r="F44" s="18">
        <v>10500</v>
      </c>
    </row>
    <row r="45" spans="1:13" x14ac:dyDescent="0.25">
      <c r="A45" s="9">
        <v>7260</v>
      </c>
      <c r="B45" s="5" t="s">
        <v>57</v>
      </c>
      <c r="M45" s="18">
        <v>12500</v>
      </c>
    </row>
    <row r="46" spans="1:13" x14ac:dyDescent="0.25">
      <c r="A46" s="9"/>
      <c r="B46" s="5"/>
    </row>
    <row r="47" spans="1:13" x14ac:dyDescent="0.25">
      <c r="A47" s="9">
        <v>7500</v>
      </c>
      <c r="B47" s="11" t="s">
        <v>2</v>
      </c>
    </row>
    <row r="48" spans="1:13" x14ac:dyDescent="0.25">
      <c r="A48" s="9">
        <v>7510</v>
      </c>
      <c r="B48" s="5" t="s">
        <v>3</v>
      </c>
    </row>
    <row r="49" spans="1:13" x14ac:dyDescent="0.25">
      <c r="A49" s="9">
        <v>7520</v>
      </c>
      <c r="B49" s="5" t="s">
        <v>4</v>
      </c>
    </row>
    <row r="50" spans="1:13" x14ac:dyDescent="0.25">
      <c r="A50" s="9">
        <v>7530</v>
      </c>
      <c r="B50" s="5" t="s">
        <v>5</v>
      </c>
      <c r="M50" s="18">
        <v>500</v>
      </c>
    </row>
    <row r="51" spans="1:13" x14ac:dyDescent="0.25">
      <c r="A51" s="9">
        <v>7540</v>
      </c>
      <c r="B51" s="5" t="s">
        <v>6</v>
      </c>
      <c r="C51" s="38"/>
    </row>
    <row r="52" spans="1:13" x14ac:dyDescent="0.25">
      <c r="A52" s="9">
        <v>7550</v>
      </c>
      <c r="B52" s="5" t="s">
        <v>41</v>
      </c>
      <c r="M52" s="18">
        <v>300</v>
      </c>
    </row>
    <row r="53" spans="1:13" x14ac:dyDescent="0.25">
      <c r="A53" s="9">
        <v>7570</v>
      </c>
      <c r="B53" s="5" t="s">
        <v>42</v>
      </c>
    </row>
    <row r="54" spans="1:13" x14ac:dyDescent="0.25">
      <c r="A54" s="9"/>
      <c r="B54" s="5"/>
    </row>
    <row r="55" spans="1:13" x14ac:dyDescent="0.25">
      <c r="A55" s="9">
        <v>8100</v>
      </c>
      <c r="B55" s="11" t="s">
        <v>7</v>
      </c>
    </row>
    <row r="56" spans="1:13" x14ac:dyDescent="0.25">
      <c r="A56" s="9">
        <v>8102</v>
      </c>
      <c r="B56" s="5" t="s">
        <v>58</v>
      </c>
      <c r="C56" s="18">
        <v>1500</v>
      </c>
      <c r="D56" s="18">
        <v>1500</v>
      </c>
      <c r="F56" s="18">
        <v>1500</v>
      </c>
      <c r="M56" s="18">
        <v>2000</v>
      </c>
    </row>
    <row r="57" spans="1:13" x14ac:dyDescent="0.25">
      <c r="A57" s="9">
        <v>8104</v>
      </c>
      <c r="B57" s="5" t="s">
        <v>8</v>
      </c>
      <c r="M57" s="18">
        <v>20000</v>
      </c>
    </row>
    <row r="58" spans="1:13" x14ac:dyDescent="0.25">
      <c r="A58" s="9">
        <v>8106</v>
      </c>
      <c r="B58" s="5" t="s">
        <v>85</v>
      </c>
      <c r="C58" s="18">
        <v>20000</v>
      </c>
      <c r="D58" s="18">
        <v>12000</v>
      </c>
      <c r="F58" s="18">
        <v>20900</v>
      </c>
      <c r="I58" s="18">
        <v>300</v>
      </c>
      <c r="M58" s="18">
        <v>900</v>
      </c>
    </row>
    <row r="59" spans="1:13" x14ac:dyDescent="0.25">
      <c r="A59" s="9">
        <v>8108</v>
      </c>
      <c r="B59" s="5" t="s">
        <v>38</v>
      </c>
      <c r="M59" s="18">
        <v>1800</v>
      </c>
    </row>
    <row r="60" spans="1:13" x14ac:dyDescent="0.25">
      <c r="A60" s="9">
        <v>8110</v>
      </c>
      <c r="B60" s="5" t="s">
        <v>76</v>
      </c>
      <c r="C60" s="18">
        <v>300</v>
      </c>
      <c r="D60" s="18">
        <v>300</v>
      </c>
      <c r="F60" s="18">
        <v>300</v>
      </c>
      <c r="M60" s="18">
        <v>5300</v>
      </c>
    </row>
    <row r="61" spans="1:13" x14ac:dyDescent="0.25">
      <c r="A61" s="9">
        <v>8112</v>
      </c>
      <c r="B61" s="5" t="s">
        <v>62</v>
      </c>
      <c r="M61" s="18">
        <v>5000</v>
      </c>
    </row>
    <row r="62" spans="1:13" x14ac:dyDescent="0.25">
      <c r="A62" s="35">
        <v>8114</v>
      </c>
      <c r="B62" s="5" t="s">
        <v>9</v>
      </c>
      <c r="C62" s="18">
        <v>500</v>
      </c>
      <c r="D62" s="18">
        <v>400</v>
      </c>
      <c r="F62" s="18">
        <v>400</v>
      </c>
      <c r="M62" s="18">
        <v>200</v>
      </c>
    </row>
    <row r="63" spans="1:13" x14ac:dyDescent="0.25">
      <c r="A63" s="35">
        <v>8116</v>
      </c>
      <c r="B63" s="5" t="s">
        <v>83</v>
      </c>
      <c r="C63" s="18">
        <v>1500</v>
      </c>
      <c r="D63" s="18">
        <v>3000</v>
      </c>
      <c r="F63" s="18">
        <v>2500</v>
      </c>
      <c r="M63" s="18">
        <v>200</v>
      </c>
    </row>
    <row r="64" spans="1:13" x14ac:dyDescent="0.25">
      <c r="A64" s="35">
        <v>8118</v>
      </c>
      <c r="B64" s="5" t="s">
        <v>63</v>
      </c>
      <c r="M64" s="36">
        <v>3500</v>
      </c>
    </row>
    <row r="65" spans="1:13" x14ac:dyDescent="0.25">
      <c r="A65" s="9"/>
      <c r="B65" s="5"/>
    </row>
    <row r="66" spans="1:13" x14ac:dyDescent="0.25">
      <c r="A66" s="9">
        <v>8300</v>
      </c>
      <c r="B66" s="11" t="s">
        <v>81</v>
      </c>
    </row>
    <row r="67" spans="1:13" x14ac:dyDescent="0.25">
      <c r="A67" s="9">
        <v>300</v>
      </c>
      <c r="B67" s="5" t="s">
        <v>79</v>
      </c>
      <c r="C67" s="18">
        <v>4200</v>
      </c>
      <c r="D67" s="18">
        <v>1500</v>
      </c>
      <c r="F67" s="18">
        <v>1500</v>
      </c>
      <c r="M67" s="18">
        <v>5000</v>
      </c>
    </row>
    <row r="68" spans="1:13" x14ac:dyDescent="0.25">
      <c r="A68" s="9">
        <v>8315</v>
      </c>
      <c r="B68" s="5" t="s">
        <v>80</v>
      </c>
      <c r="C68" s="18">
        <v>200</v>
      </c>
      <c r="D68" s="18">
        <v>500</v>
      </c>
      <c r="F68" s="18">
        <v>600</v>
      </c>
      <c r="M68" s="18">
        <v>3000</v>
      </c>
    </row>
    <row r="69" spans="1:13" x14ac:dyDescent="0.25">
      <c r="A69" s="9">
        <v>8320</v>
      </c>
      <c r="B69" s="5" t="s">
        <v>77</v>
      </c>
      <c r="C69" s="18">
        <v>70000</v>
      </c>
      <c r="D69" s="18">
        <v>35000</v>
      </c>
      <c r="E69" s="18">
        <v>0</v>
      </c>
      <c r="F69" s="18">
        <v>69000</v>
      </c>
    </row>
    <row r="70" spans="1:13" x14ac:dyDescent="0.25">
      <c r="A70" s="9">
        <v>8325</v>
      </c>
      <c r="B70" s="5" t="s">
        <v>78</v>
      </c>
    </row>
    <row r="71" spans="1:13" x14ac:dyDescent="0.25">
      <c r="A71" s="9"/>
      <c r="B71" s="5"/>
    </row>
    <row r="72" spans="1:13" x14ac:dyDescent="0.25">
      <c r="A72" s="9">
        <v>8500</v>
      </c>
      <c r="B72" s="11" t="s">
        <v>82</v>
      </c>
    </row>
    <row r="73" spans="1:13" x14ac:dyDescent="0.25">
      <c r="A73" s="9">
        <v>8510</v>
      </c>
      <c r="B73" s="5" t="s">
        <v>10</v>
      </c>
      <c r="M73" s="18">
        <v>2100</v>
      </c>
    </row>
    <row r="74" spans="1:13" x14ac:dyDescent="0.25">
      <c r="A74" s="9">
        <v>8520</v>
      </c>
      <c r="B74" s="5" t="s">
        <v>11</v>
      </c>
      <c r="M74" s="18">
        <v>3300</v>
      </c>
    </row>
    <row r="75" spans="1:13" x14ac:dyDescent="0.25">
      <c r="A75" s="9">
        <v>8530</v>
      </c>
      <c r="B75" s="5" t="s">
        <v>12</v>
      </c>
    </row>
    <row r="76" spans="1:13" x14ac:dyDescent="0.25">
      <c r="A76" s="9">
        <v>8560</v>
      </c>
      <c r="B76" s="5" t="s">
        <v>13</v>
      </c>
    </row>
    <row r="77" spans="1:13" x14ac:dyDescent="0.25">
      <c r="A77" s="9">
        <v>8570</v>
      </c>
      <c r="B77" s="5" t="s">
        <v>14</v>
      </c>
      <c r="F77" s="18">
        <v>800</v>
      </c>
      <c r="M77" s="18">
        <v>500</v>
      </c>
    </row>
    <row r="78" spans="1:13" x14ac:dyDescent="0.25">
      <c r="A78" s="9">
        <v>8580</v>
      </c>
      <c r="B78" s="5" t="s">
        <v>15</v>
      </c>
    </row>
    <row r="79" spans="1:13" x14ac:dyDescent="0.25">
      <c r="A79" s="9">
        <v>8585</v>
      </c>
      <c r="B79" s="5" t="s">
        <v>16</v>
      </c>
    </row>
    <row r="80" spans="1:13" x14ac:dyDescent="0.25">
      <c r="A80" s="9">
        <v>8590</v>
      </c>
      <c r="B80" s="5" t="s">
        <v>17</v>
      </c>
    </row>
    <row r="81" spans="2:13" x14ac:dyDescent="0.25">
      <c r="B81" s="5"/>
    </row>
    <row r="82" spans="2:13" x14ac:dyDescent="0.25">
      <c r="B82" s="5" t="s">
        <v>65</v>
      </c>
      <c r="C82" s="18">
        <f>SUM(C3:C32)</f>
        <v>168490</v>
      </c>
      <c r="D82" s="18">
        <f>SUM(D3:D32)</f>
        <v>91000</v>
      </c>
      <c r="E82" s="18">
        <f>SUM(E3:E32)</f>
        <v>11000</v>
      </c>
      <c r="F82" s="18">
        <f>SUM(F3:F32)</f>
        <v>188000</v>
      </c>
      <c r="H82" s="18">
        <f>SUM(H3:H32)</f>
        <v>90000</v>
      </c>
      <c r="I82" s="18">
        <f>SUM(I3:I32)</f>
        <v>4000</v>
      </c>
      <c r="J82" s="18">
        <f>SUM(J3:J32)</f>
        <v>35000</v>
      </c>
      <c r="K82" s="18">
        <f>SUM(K3:K32)</f>
        <v>1000</v>
      </c>
      <c r="L82" s="18">
        <f>SUM(L3:L32)</f>
        <v>0</v>
      </c>
      <c r="M82" s="18">
        <f>SUM(M35:M80)</f>
        <v>276100</v>
      </c>
    </row>
    <row r="83" spans="2:13" x14ac:dyDescent="0.25">
      <c r="B83" s="5" t="s">
        <v>66</v>
      </c>
      <c r="C83" s="24">
        <f>SUM(C35:C80)</f>
        <v>120100</v>
      </c>
      <c r="D83" s="24">
        <f>SUM(D35:D80)</f>
        <v>62000</v>
      </c>
      <c r="E83" s="24">
        <f>SUM(E35:E80)</f>
        <v>0</v>
      </c>
      <c r="F83" s="24">
        <f>SUM(F35:F80)</f>
        <v>118560</v>
      </c>
      <c r="H83" s="24">
        <f>SUM(H35:H80)</f>
        <v>0</v>
      </c>
      <c r="I83" s="24">
        <f>SUM(I35:I80)</f>
        <v>300</v>
      </c>
      <c r="J83" s="24">
        <f>SUM(J35:J80)</f>
        <v>6300</v>
      </c>
      <c r="K83" s="24">
        <f>SUM(K35:K80)</f>
        <v>40000</v>
      </c>
    </row>
    <row r="84" spans="2:13" x14ac:dyDescent="0.25">
      <c r="B84" s="5" t="s">
        <v>67</v>
      </c>
      <c r="C84" s="18">
        <f t="shared" ref="C84:K84" si="0">SUM(C82-C83)</f>
        <v>48390</v>
      </c>
      <c r="D84" s="18">
        <f t="shared" si="0"/>
        <v>29000</v>
      </c>
      <c r="E84" s="18">
        <f t="shared" si="0"/>
        <v>11000</v>
      </c>
      <c r="F84" s="18">
        <f t="shared" si="0"/>
        <v>69440</v>
      </c>
      <c r="H84" s="18">
        <f t="shared" si="0"/>
        <v>90000</v>
      </c>
      <c r="I84" s="18">
        <f t="shared" si="0"/>
        <v>3700</v>
      </c>
      <c r="J84" s="18">
        <f t="shared" si="0"/>
        <v>28700</v>
      </c>
      <c r="K84" s="18">
        <f t="shared" si="0"/>
        <v>-39000</v>
      </c>
    </row>
    <row r="86" spans="2:13" x14ac:dyDescent="0.25">
      <c r="B86" s="5" t="s">
        <v>69</v>
      </c>
      <c r="C86" s="18">
        <f>SUM(C84:D84:E84:F84:H84:I84:J84:K84:L84)</f>
        <v>241230</v>
      </c>
    </row>
    <row r="87" spans="2:13" x14ac:dyDescent="0.25">
      <c r="B87" s="5" t="s">
        <v>68</v>
      </c>
      <c r="C87" s="18">
        <f>SUM(M3:M32)</f>
        <v>101500</v>
      </c>
    </row>
    <row r="88" spans="2:13" ht="13" x14ac:dyDescent="0.3">
      <c r="B88" s="5"/>
      <c r="C88" s="25">
        <f>SUM(C86:C87)</f>
        <v>342730</v>
      </c>
    </row>
    <row r="89" spans="2:13" x14ac:dyDescent="0.25">
      <c r="B89" s="5" t="s">
        <v>64</v>
      </c>
      <c r="C89" s="18">
        <f>SUM(M35:M80)</f>
        <v>276100</v>
      </c>
    </row>
    <row r="90" spans="2:13" ht="13" x14ac:dyDescent="0.3">
      <c r="C90" s="25">
        <f>SUM(C88-C89)</f>
        <v>66630</v>
      </c>
    </row>
  </sheetData>
  <mergeCells count="1">
    <mergeCell ref="C1:L1"/>
  </mergeCells>
  <printOptions gridLines="1"/>
  <pageMargins left="0.45" right="0.45" top="0.25" bottom="0.25" header="0.3" footer="0.3"/>
  <pageSetup scale="64" fitToHeight="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6782-F39A-45EA-8418-590363A1F6F2}">
  <dimension ref="A1:S90"/>
  <sheetViews>
    <sheetView topLeftCell="A2" workbookViewId="0">
      <selection activeCell="D26" sqref="D26"/>
    </sheetView>
  </sheetViews>
  <sheetFormatPr defaultColWidth="8.81640625" defaultRowHeight="12.5" x14ac:dyDescent="0.25"/>
  <cols>
    <col min="1" max="1" width="6.1796875" style="4" customWidth="1"/>
    <col min="2" max="2" width="28.6328125" customWidth="1"/>
    <col min="3" max="4" width="16.36328125" style="18" customWidth="1"/>
    <col min="5" max="5" width="12.453125" style="18" customWidth="1"/>
    <col min="6" max="6" width="13.81640625" style="18" customWidth="1"/>
    <col min="7" max="7" width="13.1796875" style="18" customWidth="1"/>
    <col min="8" max="8" width="14.81640625" style="18" customWidth="1"/>
    <col min="9" max="10" width="12.6328125" style="18" customWidth="1"/>
    <col min="11" max="11" width="14.6328125" style="18" customWidth="1"/>
    <col min="12" max="12" width="12.6328125" style="18" customWidth="1"/>
    <col min="13" max="13" width="12" style="18" customWidth="1"/>
    <col min="14" max="14" width="17.1796875" style="18" customWidth="1"/>
    <col min="15" max="16" width="12" style="18" customWidth="1"/>
    <col min="17" max="17" width="12.453125" style="18" customWidth="1"/>
    <col min="18" max="18" width="11.36328125" style="18" customWidth="1"/>
    <col min="19" max="19" width="16.1796875" style="18" customWidth="1"/>
    <col min="20" max="20" width="13.453125" customWidth="1"/>
  </cols>
  <sheetData>
    <row r="1" spans="1:19" s="2" customFormat="1" ht="27.75" hidden="1" customHeight="1" x14ac:dyDescent="0.25">
      <c r="A1" s="1"/>
      <c r="C1" s="43" t="s">
        <v>18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14"/>
    </row>
    <row r="2" spans="1:19" s="3" customFormat="1" ht="27.75" customHeight="1" x14ac:dyDescent="0.25">
      <c r="A2" s="1"/>
      <c r="C2" s="21" t="s">
        <v>19</v>
      </c>
      <c r="D2" s="26" t="s">
        <v>70</v>
      </c>
      <c r="E2" s="21" t="s">
        <v>20</v>
      </c>
      <c r="F2" s="26" t="s">
        <v>71</v>
      </c>
      <c r="G2" s="21" t="s">
        <v>32</v>
      </c>
      <c r="H2" s="26" t="s">
        <v>72</v>
      </c>
      <c r="I2" s="21" t="s">
        <v>33</v>
      </c>
      <c r="J2" s="26" t="s">
        <v>73</v>
      </c>
      <c r="K2" s="21" t="s">
        <v>87</v>
      </c>
      <c r="L2" s="26" t="s">
        <v>86</v>
      </c>
      <c r="M2" s="16" t="s">
        <v>34</v>
      </c>
      <c r="N2" s="26" t="s">
        <v>74</v>
      </c>
      <c r="O2" s="16" t="s">
        <v>49</v>
      </c>
      <c r="P2" s="16" t="s">
        <v>36</v>
      </c>
      <c r="Q2" s="15" t="s">
        <v>37</v>
      </c>
      <c r="R2" s="17" t="s">
        <v>35</v>
      </c>
      <c r="S2" s="20" t="s">
        <v>21</v>
      </c>
    </row>
    <row r="3" spans="1:19" x14ac:dyDescent="0.25">
      <c r="D3" s="27"/>
      <c r="F3" s="27"/>
      <c r="H3" s="27"/>
      <c r="J3" s="27"/>
      <c r="L3" s="27"/>
      <c r="N3" s="27"/>
    </row>
    <row r="4" spans="1:19" x14ac:dyDescent="0.25">
      <c r="A4" s="7">
        <v>4000</v>
      </c>
      <c r="B4" s="11" t="s">
        <v>47</v>
      </c>
      <c r="D4" s="27"/>
      <c r="F4" s="27"/>
      <c r="H4" s="27"/>
      <c r="J4" s="27"/>
      <c r="L4" s="27"/>
      <c r="N4" s="27"/>
    </row>
    <row r="5" spans="1:19" x14ac:dyDescent="0.25">
      <c r="A5" s="7">
        <v>4010</v>
      </c>
      <c r="B5" s="5" t="s">
        <v>45</v>
      </c>
      <c r="D5" s="27"/>
      <c r="F5" s="27"/>
      <c r="H5" s="27"/>
      <c r="J5" s="27"/>
      <c r="L5" s="27"/>
      <c r="N5" s="27"/>
      <c r="S5" s="18">
        <v>40000</v>
      </c>
    </row>
    <row r="6" spans="1:19" x14ac:dyDescent="0.25">
      <c r="A6" s="7">
        <v>4020</v>
      </c>
      <c r="B6" s="5" t="s">
        <v>46</v>
      </c>
      <c r="D6" s="27"/>
      <c r="F6" s="27"/>
      <c r="H6" s="27"/>
      <c r="J6" s="27"/>
      <c r="L6" s="27"/>
      <c r="N6" s="27"/>
      <c r="S6" s="18">
        <v>60000</v>
      </c>
    </row>
    <row r="7" spans="1:19" x14ac:dyDescent="0.25">
      <c r="A7" s="7"/>
      <c r="B7" s="5"/>
      <c r="D7" s="27"/>
      <c r="F7" s="27"/>
      <c r="H7" s="27"/>
      <c r="J7" s="27"/>
      <c r="L7" s="27"/>
      <c r="N7" s="27"/>
    </row>
    <row r="8" spans="1:19" x14ac:dyDescent="0.25">
      <c r="A8" s="7">
        <v>5000</v>
      </c>
      <c r="B8" s="11" t="s">
        <v>48</v>
      </c>
      <c r="D8" s="27"/>
      <c r="F8" s="27"/>
      <c r="H8" s="27"/>
      <c r="J8" s="27"/>
      <c r="L8" s="27"/>
      <c r="N8" s="27"/>
    </row>
    <row r="9" spans="1:19" ht="14.5" x14ac:dyDescent="0.35">
      <c r="A9" s="7">
        <v>5180</v>
      </c>
      <c r="B9" s="10" t="s">
        <v>22</v>
      </c>
      <c r="C9" s="18">
        <v>96490</v>
      </c>
      <c r="D9" s="31">
        <v>74470</v>
      </c>
      <c r="E9" s="18">
        <v>65000</v>
      </c>
      <c r="F9" s="31">
        <v>63435</v>
      </c>
      <c r="G9" s="37">
        <v>11000</v>
      </c>
      <c r="H9" s="27">
        <v>10800.47</v>
      </c>
      <c r="I9" s="18">
        <v>98000</v>
      </c>
      <c r="J9" s="27">
        <v>98670</v>
      </c>
      <c r="K9" s="18">
        <v>0</v>
      </c>
      <c r="L9" s="27">
        <v>49025</v>
      </c>
      <c r="M9" s="18">
        <v>90000</v>
      </c>
      <c r="N9" s="27">
        <v>76420</v>
      </c>
    </row>
    <row r="10" spans="1:19" x14ac:dyDescent="0.25">
      <c r="A10" s="7">
        <v>5220</v>
      </c>
      <c r="B10" s="10" t="s">
        <v>23</v>
      </c>
      <c r="C10" s="18">
        <v>42000</v>
      </c>
      <c r="D10" s="31">
        <v>34000</v>
      </c>
      <c r="E10" s="18">
        <v>10000</v>
      </c>
      <c r="F10" s="31">
        <v>11900</v>
      </c>
      <c r="H10" s="27"/>
      <c r="I10" s="18">
        <v>65000</v>
      </c>
      <c r="J10" s="27">
        <v>64000</v>
      </c>
      <c r="K10" s="24">
        <v>0</v>
      </c>
      <c r="L10" s="29">
        <v>0</v>
      </c>
      <c r="N10" s="27"/>
    </row>
    <row r="11" spans="1:19" x14ac:dyDescent="0.25">
      <c r="A11" s="7">
        <v>5440</v>
      </c>
      <c r="B11" s="10" t="s">
        <v>24</v>
      </c>
      <c r="C11" s="18">
        <v>30000</v>
      </c>
      <c r="D11" s="31">
        <v>71650</v>
      </c>
      <c r="E11" s="18">
        <v>16000</v>
      </c>
      <c r="F11" s="31">
        <v>15750</v>
      </c>
      <c r="H11" s="27"/>
      <c r="I11" s="18">
        <v>25000</v>
      </c>
      <c r="J11" s="27">
        <v>25595</v>
      </c>
      <c r="K11" s="18">
        <v>0</v>
      </c>
      <c r="L11" s="27">
        <v>8750</v>
      </c>
      <c r="N11" s="27"/>
    </row>
    <row r="12" spans="1:19" x14ac:dyDescent="0.25">
      <c r="A12" s="7">
        <v>5445</v>
      </c>
      <c r="B12" s="10" t="s">
        <v>50</v>
      </c>
      <c r="D12" s="27"/>
      <c r="F12" s="27"/>
      <c r="H12" s="27"/>
      <c r="J12" s="27"/>
      <c r="L12" s="27"/>
      <c r="N12" s="27"/>
      <c r="O12" s="18">
        <v>4000</v>
      </c>
    </row>
    <row r="13" spans="1:19" x14ac:dyDescent="0.25">
      <c r="A13" s="32"/>
      <c r="B13" s="33"/>
      <c r="D13" s="27"/>
      <c r="F13" s="27"/>
      <c r="H13" s="27"/>
      <c r="J13" s="27"/>
      <c r="L13" s="27"/>
      <c r="N13" s="27"/>
    </row>
    <row r="14" spans="1:19" x14ac:dyDescent="0.25">
      <c r="A14" s="7"/>
      <c r="B14" s="10"/>
      <c r="D14" s="27"/>
      <c r="F14" s="27"/>
      <c r="H14" s="27"/>
      <c r="J14" s="27"/>
      <c r="L14" s="27"/>
      <c r="N14" s="27"/>
    </row>
    <row r="15" spans="1:19" x14ac:dyDescent="0.25">
      <c r="A15" s="7">
        <v>5800</v>
      </c>
      <c r="B15" s="11" t="s">
        <v>51</v>
      </c>
      <c r="D15" s="27"/>
      <c r="F15" s="27"/>
      <c r="H15" s="27"/>
      <c r="J15" s="27"/>
      <c r="L15" s="27"/>
      <c r="N15" s="27"/>
    </row>
    <row r="16" spans="1:19" x14ac:dyDescent="0.25">
      <c r="A16" s="7">
        <v>5810</v>
      </c>
      <c r="B16" s="5" t="s">
        <v>60</v>
      </c>
      <c r="D16" s="27"/>
      <c r="F16" s="27"/>
      <c r="H16" s="27"/>
      <c r="J16" s="27"/>
      <c r="L16" s="27"/>
      <c r="N16" s="27"/>
      <c r="P16" s="22">
        <v>35000</v>
      </c>
    </row>
    <row r="17" spans="1:19" x14ac:dyDescent="0.25">
      <c r="A17" s="7">
        <v>5815</v>
      </c>
      <c r="B17" s="5" t="s">
        <v>56</v>
      </c>
      <c r="D17" s="27"/>
      <c r="F17" s="27"/>
      <c r="H17" s="27"/>
      <c r="J17" s="27"/>
      <c r="L17" s="27"/>
      <c r="N17" s="27"/>
      <c r="S17" s="18">
        <v>1500</v>
      </c>
    </row>
    <row r="18" spans="1:19" x14ac:dyDescent="0.25">
      <c r="A18" s="7">
        <v>5820</v>
      </c>
      <c r="B18" s="5" t="s">
        <v>55</v>
      </c>
      <c r="D18" s="27"/>
      <c r="F18" s="27"/>
      <c r="H18" s="27"/>
      <c r="J18" s="27"/>
      <c r="L18" s="27"/>
      <c r="N18" s="27"/>
    </row>
    <row r="19" spans="1:19" x14ac:dyDescent="0.25">
      <c r="A19" s="7">
        <v>5825</v>
      </c>
      <c r="B19" s="5" t="s">
        <v>61</v>
      </c>
      <c r="D19" s="27"/>
      <c r="F19" s="27"/>
      <c r="H19" s="27"/>
      <c r="J19" s="27"/>
      <c r="L19" s="27"/>
      <c r="N19" s="27"/>
      <c r="Q19" s="18">
        <v>1000</v>
      </c>
    </row>
    <row r="20" spans="1:19" x14ac:dyDescent="0.25">
      <c r="A20" s="7"/>
      <c r="B20" s="5"/>
      <c r="D20" s="27"/>
      <c r="F20" s="27"/>
      <c r="H20" s="27"/>
      <c r="J20" s="27"/>
      <c r="L20" s="27"/>
      <c r="N20" s="27"/>
    </row>
    <row r="21" spans="1:19" x14ac:dyDescent="0.25">
      <c r="A21" s="7">
        <v>5300</v>
      </c>
      <c r="B21" s="11" t="s">
        <v>52</v>
      </c>
      <c r="D21" s="27"/>
      <c r="F21" s="27"/>
      <c r="H21" s="27"/>
      <c r="J21" s="27"/>
      <c r="L21" s="27"/>
      <c r="N21" s="27"/>
    </row>
    <row r="22" spans="1:19" x14ac:dyDescent="0.25">
      <c r="A22" s="7">
        <v>5310</v>
      </c>
      <c r="B22" s="10" t="s">
        <v>31</v>
      </c>
      <c r="D22" s="27"/>
      <c r="F22" s="27"/>
      <c r="H22" s="27"/>
      <c r="J22" s="27"/>
      <c r="L22" s="27"/>
      <c r="N22" s="27"/>
    </row>
    <row r="23" spans="1:19" x14ac:dyDescent="0.25">
      <c r="A23" s="7">
        <v>5320</v>
      </c>
      <c r="B23" s="10" t="s">
        <v>30</v>
      </c>
      <c r="D23" s="27"/>
      <c r="F23" s="27"/>
      <c r="H23" s="27"/>
      <c r="J23" s="27"/>
      <c r="L23" s="27"/>
      <c r="N23" s="27"/>
    </row>
    <row r="24" spans="1:19" x14ac:dyDescent="0.25">
      <c r="A24" s="7">
        <v>5327</v>
      </c>
      <c r="B24" s="10" t="s">
        <v>29</v>
      </c>
      <c r="D24" s="27"/>
      <c r="F24" s="27"/>
      <c r="H24" s="27"/>
      <c r="J24" s="27"/>
      <c r="L24" s="27"/>
      <c r="N24" s="27"/>
    </row>
    <row r="25" spans="1:19" x14ac:dyDescent="0.25">
      <c r="A25" s="7">
        <v>5360</v>
      </c>
      <c r="B25" s="10" t="s">
        <v>28</v>
      </c>
      <c r="D25" s="27"/>
      <c r="F25" s="27"/>
      <c r="H25" s="27"/>
      <c r="J25" s="27"/>
      <c r="L25" s="27"/>
      <c r="N25" s="27"/>
    </row>
    <row r="26" spans="1:19" x14ac:dyDescent="0.25">
      <c r="A26" s="7">
        <v>5370</v>
      </c>
      <c r="B26" s="10" t="s">
        <v>27</v>
      </c>
      <c r="D26" s="27"/>
      <c r="F26" s="27"/>
      <c r="H26" s="27"/>
      <c r="J26" s="27"/>
      <c r="L26" s="27"/>
      <c r="N26" s="27"/>
    </row>
    <row r="27" spans="1:19" x14ac:dyDescent="0.25">
      <c r="A27" s="7">
        <v>5375</v>
      </c>
      <c r="B27" s="10" t="s">
        <v>26</v>
      </c>
      <c r="D27" s="27"/>
      <c r="F27" s="27"/>
      <c r="H27" s="27"/>
      <c r="J27" s="27"/>
      <c r="L27" s="27"/>
      <c r="N27" s="27"/>
    </row>
    <row r="28" spans="1:19" x14ac:dyDescent="0.25">
      <c r="A28" s="7">
        <v>5380</v>
      </c>
      <c r="B28" s="10" t="s">
        <v>25</v>
      </c>
      <c r="D28" s="27"/>
      <c r="F28" s="27"/>
      <c r="H28" s="27"/>
      <c r="J28" s="27"/>
      <c r="L28" s="27"/>
      <c r="N28" s="27"/>
    </row>
    <row r="29" spans="1:19" x14ac:dyDescent="0.25">
      <c r="A29" s="7"/>
      <c r="B29" s="5"/>
      <c r="D29" s="27"/>
      <c r="F29" s="27"/>
      <c r="H29" s="27"/>
      <c r="J29" s="27"/>
      <c r="L29" s="27"/>
      <c r="N29" s="27"/>
    </row>
    <row r="30" spans="1:19" x14ac:dyDescent="0.25">
      <c r="A30" s="7">
        <v>6800</v>
      </c>
      <c r="B30" s="11" t="s">
        <v>53</v>
      </c>
      <c r="D30" s="27"/>
      <c r="F30" s="27"/>
      <c r="H30" s="27"/>
      <c r="J30" s="27"/>
      <c r="L30" s="27"/>
      <c r="N30" s="27"/>
    </row>
    <row r="31" spans="1:19" x14ac:dyDescent="0.25">
      <c r="A31" s="7">
        <v>6810</v>
      </c>
      <c r="B31" s="5" t="s">
        <v>0</v>
      </c>
      <c r="D31" s="27"/>
      <c r="F31" s="27"/>
      <c r="H31" s="27"/>
      <c r="J31" s="27"/>
      <c r="L31" s="27"/>
      <c r="N31" s="27"/>
    </row>
    <row r="32" spans="1:19" x14ac:dyDescent="0.25">
      <c r="A32" s="7">
        <v>6820</v>
      </c>
      <c r="B32" s="5" t="s">
        <v>1</v>
      </c>
      <c r="D32" s="27"/>
      <c r="F32" s="27"/>
      <c r="H32" s="27"/>
      <c r="J32" s="27"/>
      <c r="L32" s="27"/>
      <c r="N32" s="27"/>
    </row>
    <row r="33" spans="1:19" ht="13" thickBot="1" x14ac:dyDescent="0.3">
      <c r="A33" s="7"/>
      <c r="B33" s="5"/>
      <c r="D33" s="27"/>
      <c r="F33" s="27"/>
      <c r="H33" s="27"/>
      <c r="J33" s="27"/>
      <c r="L33" s="27"/>
      <c r="N33" s="27"/>
    </row>
    <row r="34" spans="1:19" ht="8.5" customHeight="1" x14ac:dyDescent="0.25">
      <c r="A34" s="8"/>
      <c r="B34" s="6"/>
      <c r="C34" s="19"/>
      <c r="D34" s="28"/>
      <c r="E34" s="19"/>
      <c r="F34" s="28"/>
      <c r="G34" s="19"/>
      <c r="H34" s="28"/>
      <c r="I34" s="19"/>
      <c r="J34" s="28"/>
      <c r="K34" s="19"/>
      <c r="L34" s="28"/>
      <c r="M34" s="19"/>
      <c r="N34" s="28"/>
      <c r="O34" s="19"/>
      <c r="P34" s="19"/>
      <c r="Q34" s="19"/>
      <c r="R34" s="19"/>
      <c r="S34" s="19"/>
    </row>
    <row r="35" spans="1:19" x14ac:dyDescent="0.25">
      <c r="A35" s="9">
        <v>7000</v>
      </c>
      <c r="B35" s="11" t="s">
        <v>40</v>
      </c>
      <c r="D35" s="27"/>
      <c r="F35" s="27"/>
      <c r="H35" s="27"/>
      <c r="J35" s="27"/>
      <c r="L35" s="27"/>
      <c r="N35" s="27"/>
    </row>
    <row r="36" spans="1:19" x14ac:dyDescent="0.25">
      <c r="A36" s="9">
        <v>7010</v>
      </c>
      <c r="B36" s="13" t="s">
        <v>54</v>
      </c>
      <c r="C36" s="18">
        <v>4100</v>
      </c>
      <c r="D36" s="39">
        <v>3610</v>
      </c>
      <c r="E36" s="18">
        <v>3000</v>
      </c>
      <c r="F36" s="27">
        <v>2440</v>
      </c>
      <c r="H36" s="27"/>
      <c r="I36" s="18">
        <v>5160</v>
      </c>
      <c r="J36" s="27">
        <v>4820</v>
      </c>
      <c r="L36" s="27">
        <v>2000</v>
      </c>
      <c r="N36" s="27"/>
      <c r="S36" s="18">
        <v>15000</v>
      </c>
    </row>
    <row r="37" spans="1:19" x14ac:dyDescent="0.25">
      <c r="A37" s="9">
        <v>7020</v>
      </c>
      <c r="B37" s="13" t="s">
        <v>55</v>
      </c>
      <c r="D37" s="27"/>
      <c r="F37" s="27"/>
      <c r="H37" s="27"/>
      <c r="J37" s="27"/>
      <c r="L37" s="27"/>
      <c r="N37" s="27"/>
      <c r="S37" s="18">
        <v>0</v>
      </c>
    </row>
    <row r="38" spans="1:19" x14ac:dyDescent="0.25">
      <c r="A38" s="9"/>
      <c r="B38" s="13"/>
      <c r="D38" s="27"/>
      <c r="F38" s="27"/>
      <c r="H38" s="27"/>
      <c r="J38" s="27"/>
      <c r="L38" s="27"/>
      <c r="N38" s="27"/>
    </row>
    <row r="39" spans="1:19" x14ac:dyDescent="0.25">
      <c r="A39" s="9">
        <v>7200</v>
      </c>
      <c r="B39" s="12" t="s">
        <v>39</v>
      </c>
      <c r="D39" s="27"/>
      <c r="F39" s="27"/>
      <c r="H39" s="27"/>
      <c r="J39" s="27"/>
      <c r="L39" s="27"/>
      <c r="N39" s="27"/>
    </row>
    <row r="40" spans="1:19" x14ac:dyDescent="0.25">
      <c r="A40" s="9">
        <v>7210</v>
      </c>
      <c r="B40" s="13" t="s">
        <v>43</v>
      </c>
      <c r="C40" s="18">
        <v>1500</v>
      </c>
      <c r="D40" s="27">
        <v>1080</v>
      </c>
      <c r="E40" s="18">
        <v>1500</v>
      </c>
      <c r="F40" s="27">
        <v>1610</v>
      </c>
      <c r="H40" s="27"/>
      <c r="I40" s="18">
        <v>1500</v>
      </c>
      <c r="J40" s="27">
        <v>1684.7</v>
      </c>
      <c r="L40" s="27"/>
      <c r="N40" s="27"/>
      <c r="S40" s="18">
        <v>180000</v>
      </c>
    </row>
    <row r="41" spans="1:19" x14ac:dyDescent="0.25">
      <c r="A41" s="9">
        <v>7220</v>
      </c>
      <c r="B41" s="13" t="s">
        <v>59</v>
      </c>
      <c r="C41" s="18">
        <v>1800</v>
      </c>
      <c r="D41" s="27">
        <v>1583.54</v>
      </c>
      <c r="E41" s="18">
        <v>1800</v>
      </c>
      <c r="F41" s="27">
        <v>270</v>
      </c>
      <c r="H41" s="27"/>
      <c r="I41" s="18">
        <v>1400</v>
      </c>
      <c r="J41" s="27">
        <v>1210</v>
      </c>
      <c r="L41" s="27">
        <v>1190</v>
      </c>
      <c r="N41" s="27"/>
      <c r="Q41" s="18">
        <v>40000</v>
      </c>
      <c r="S41" s="18">
        <v>13000</v>
      </c>
    </row>
    <row r="42" spans="1:19" x14ac:dyDescent="0.25">
      <c r="A42" s="9">
        <v>7230</v>
      </c>
      <c r="B42" s="13" t="s">
        <v>44</v>
      </c>
      <c r="D42" s="27"/>
      <c r="F42" s="27"/>
      <c r="H42" s="27"/>
      <c r="J42" s="27"/>
      <c r="L42" s="27"/>
      <c r="N42" s="27"/>
      <c r="P42" s="18">
        <v>6300</v>
      </c>
    </row>
    <row r="43" spans="1:19" x14ac:dyDescent="0.25">
      <c r="A43" s="9">
        <v>7240</v>
      </c>
      <c r="B43" s="13" t="s">
        <v>75</v>
      </c>
      <c r="C43" s="18">
        <v>2500</v>
      </c>
      <c r="D43" s="27">
        <v>3721.25</v>
      </c>
      <c r="E43" s="18">
        <v>1500</v>
      </c>
      <c r="F43" s="27">
        <v>1576.25</v>
      </c>
      <c r="H43" s="27"/>
      <c r="I43" s="18">
        <v>2500</v>
      </c>
      <c r="J43" s="27">
        <v>3322.75</v>
      </c>
      <c r="L43" s="27">
        <v>1100</v>
      </c>
      <c r="N43" s="27"/>
      <c r="S43" s="18">
        <v>2000</v>
      </c>
    </row>
    <row r="44" spans="1:19" x14ac:dyDescent="0.25">
      <c r="A44" s="9">
        <v>7250</v>
      </c>
      <c r="B44" s="13" t="s">
        <v>84</v>
      </c>
      <c r="C44" s="18">
        <v>12000</v>
      </c>
      <c r="D44" s="27"/>
      <c r="F44" s="27"/>
      <c r="H44" s="27"/>
      <c r="I44" s="18">
        <v>10500</v>
      </c>
      <c r="J44" s="27">
        <v>8346.01</v>
      </c>
      <c r="L44" s="27"/>
      <c r="N44" s="27"/>
    </row>
    <row r="45" spans="1:19" x14ac:dyDescent="0.25">
      <c r="A45" s="9">
        <v>7260</v>
      </c>
      <c r="B45" s="5" t="s">
        <v>57</v>
      </c>
      <c r="D45" s="27"/>
      <c r="F45" s="27"/>
      <c r="H45" s="27"/>
      <c r="J45" s="27"/>
      <c r="L45" s="27"/>
      <c r="N45" s="27"/>
      <c r="S45" s="18">
        <v>12500</v>
      </c>
    </row>
    <row r="46" spans="1:19" x14ac:dyDescent="0.25">
      <c r="A46" s="9"/>
      <c r="B46" s="5"/>
      <c r="D46" s="27"/>
      <c r="F46" s="27"/>
      <c r="H46" s="27"/>
      <c r="J46" s="27"/>
      <c r="L46" s="27"/>
      <c r="N46" s="27"/>
    </row>
    <row r="47" spans="1:19" x14ac:dyDescent="0.25">
      <c r="A47" s="9">
        <v>7500</v>
      </c>
      <c r="B47" s="11" t="s">
        <v>2</v>
      </c>
      <c r="D47" s="27"/>
      <c r="F47" s="27"/>
      <c r="H47" s="27"/>
      <c r="J47" s="27"/>
      <c r="L47" s="27"/>
      <c r="N47" s="27"/>
    </row>
    <row r="48" spans="1:19" x14ac:dyDescent="0.25">
      <c r="A48" s="9">
        <v>7510</v>
      </c>
      <c r="B48" s="5" t="s">
        <v>3</v>
      </c>
      <c r="D48" s="27"/>
      <c r="F48" s="27"/>
      <c r="H48" s="27"/>
      <c r="J48" s="27"/>
      <c r="L48" s="27"/>
      <c r="N48" s="27"/>
    </row>
    <row r="49" spans="1:19" x14ac:dyDescent="0.25">
      <c r="A49" s="9">
        <v>7520</v>
      </c>
      <c r="B49" s="5" t="s">
        <v>4</v>
      </c>
      <c r="D49" s="27"/>
      <c r="F49" s="27"/>
      <c r="H49" s="27"/>
      <c r="J49" s="27"/>
      <c r="L49" s="27"/>
      <c r="N49" s="27"/>
    </row>
    <row r="50" spans="1:19" x14ac:dyDescent="0.25">
      <c r="A50" s="9">
        <v>7530</v>
      </c>
      <c r="B50" s="5" t="s">
        <v>5</v>
      </c>
      <c r="D50" s="27"/>
      <c r="F50" s="27"/>
      <c r="H50" s="27"/>
      <c r="J50" s="27"/>
      <c r="L50" s="27"/>
      <c r="N50" s="27"/>
      <c r="S50" s="18">
        <v>500</v>
      </c>
    </row>
    <row r="51" spans="1:19" x14ac:dyDescent="0.25">
      <c r="A51" s="9">
        <v>7540</v>
      </c>
      <c r="B51" s="5" t="s">
        <v>6</v>
      </c>
      <c r="C51" s="38"/>
      <c r="D51" s="27"/>
      <c r="F51" s="27"/>
      <c r="H51" s="27"/>
      <c r="J51" s="27"/>
      <c r="L51" s="27"/>
      <c r="N51" s="27"/>
    </row>
    <row r="52" spans="1:19" x14ac:dyDescent="0.25">
      <c r="A52" s="9">
        <v>7550</v>
      </c>
      <c r="B52" s="5" t="s">
        <v>41</v>
      </c>
      <c r="D52" s="27"/>
      <c r="F52" s="27"/>
      <c r="H52" s="27"/>
      <c r="J52" s="27"/>
      <c r="L52" s="27"/>
      <c r="N52" s="27"/>
      <c r="S52" s="18">
        <v>300</v>
      </c>
    </row>
    <row r="53" spans="1:19" x14ac:dyDescent="0.25">
      <c r="A53" s="9">
        <v>7570</v>
      </c>
      <c r="B53" s="5" t="s">
        <v>42</v>
      </c>
      <c r="D53" s="27"/>
      <c r="F53" s="27"/>
      <c r="H53" s="27"/>
      <c r="J53" s="27"/>
      <c r="L53" s="27"/>
      <c r="N53" s="27"/>
    </row>
    <row r="54" spans="1:19" x14ac:dyDescent="0.25">
      <c r="A54" s="9"/>
      <c r="B54" s="5"/>
      <c r="D54" s="27"/>
      <c r="F54" s="27"/>
      <c r="H54" s="27"/>
      <c r="J54" s="27"/>
      <c r="L54" s="27"/>
      <c r="N54" s="27"/>
    </row>
    <row r="55" spans="1:19" x14ac:dyDescent="0.25">
      <c r="A55" s="9">
        <v>8100</v>
      </c>
      <c r="B55" s="11" t="s">
        <v>7</v>
      </c>
      <c r="D55" s="27"/>
      <c r="F55" s="27"/>
      <c r="H55" s="27"/>
      <c r="J55" s="27"/>
      <c r="L55" s="27"/>
      <c r="N55" s="27"/>
    </row>
    <row r="56" spans="1:19" x14ac:dyDescent="0.25">
      <c r="A56" s="9">
        <v>8102</v>
      </c>
      <c r="B56" s="5" t="s">
        <v>58</v>
      </c>
      <c r="C56" s="18">
        <v>1500</v>
      </c>
      <c r="D56" s="27">
        <v>1000</v>
      </c>
      <c r="E56" s="18">
        <v>1500</v>
      </c>
      <c r="F56" s="27">
        <v>1000</v>
      </c>
      <c r="H56" s="27"/>
      <c r="I56" s="18">
        <v>1500</v>
      </c>
      <c r="J56" s="27">
        <v>1000</v>
      </c>
      <c r="L56" s="27">
        <v>1000</v>
      </c>
      <c r="N56" s="27"/>
      <c r="S56" s="18">
        <v>2000</v>
      </c>
    </row>
    <row r="57" spans="1:19" x14ac:dyDescent="0.25">
      <c r="A57" s="9">
        <v>8104</v>
      </c>
      <c r="B57" s="5" t="s">
        <v>8</v>
      </c>
      <c r="D57" s="27"/>
      <c r="F57" s="27"/>
      <c r="H57" s="27"/>
      <c r="J57" s="27"/>
      <c r="L57" s="27"/>
      <c r="N57" s="27"/>
      <c r="S57" s="18">
        <v>20000</v>
      </c>
    </row>
    <row r="58" spans="1:19" x14ac:dyDescent="0.25">
      <c r="A58" s="9">
        <v>8106</v>
      </c>
      <c r="B58" s="5" t="s">
        <v>85</v>
      </c>
      <c r="C58" s="18">
        <v>20000</v>
      </c>
      <c r="D58" s="27">
        <v>13229.32</v>
      </c>
      <c r="E58" s="18">
        <v>12000</v>
      </c>
      <c r="F58" s="27">
        <v>2875</v>
      </c>
      <c r="H58" s="27"/>
      <c r="I58" s="18">
        <v>20900</v>
      </c>
      <c r="J58" s="27">
        <v>17448.77</v>
      </c>
      <c r="L58" s="27"/>
      <c r="N58" s="27"/>
      <c r="O58" s="18">
        <v>300</v>
      </c>
      <c r="S58" s="18">
        <v>900</v>
      </c>
    </row>
    <row r="59" spans="1:19" x14ac:dyDescent="0.25">
      <c r="A59" s="9">
        <v>8108</v>
      </c>
      <c r="B59" s="5" t="s">
        <v>38</v>
      </c>
      <c r="D59" s="27"/>
      <c r="F59" s="27"/>
      <c r="H59" s="27"/>
      <c r="J59" s="27"/>
      <c r="L59" s="27"/>
      <c r="N59" s="27"/>
      <c r="S59" s="18">
        <v>1800</v>
      </c>
    </row>
    <row r="60" spans="1:19" x14ac:dyDescent="0.25">
      <c r="A60" s="9">
        <v>8110</v>
      </c>
      <c r="B60" s="5" t="s">
        <v>76</v>
      </c>
      <c r="C60" s="18">
        <v>300</v>
      </c>
      <c r="D60" s="27">
        <v>263.05</v>
      </c>
      <c r="E60" s="18">
        <v>300</v>
      </c>
      <c r="F60" s="27">
        <v>136.66999999999999</v>
      </c>
      <c r="H60" s="27"/>
      <c r="I60" s="18">
        <v>300</v>
      </c>
      <c r="J60" s="27">
        <v>298.91000000000003</v>
      </c>
      <c r="L60" s="27">
        <v>56.44</v>
      </c>
      <c r="N60" s="27"/>
      <c r="S60" s="18">
        <v>5300</v>
      </c>
    </row>
    <row r="61" spans="1:19" x14ac:dyDescent="0.25">
      <c r="A61" s="9">
        <v>8112</v>
      </c>
      <c r="B61" s="5" t="s">
        <v>62</v>
      </c>
      <c r="D61" s="27"/>
      <c r="F61" s="27"/>
      <c r="H61" s="27"/>
      <c r="J61" s="27"/>
      <c r="L61" s="27"/>
      <c r="N61" s="27"/>
      <c r="S61" s="18">
        <v>5000</v>
      </c>
    </row>
    <row r="62" spans="1:19" x14ac:dyDescent="0.25">
      <c r="A62" s="35">
        <v>8114</v>
      </c>
      <c r="B62" s="5" t="s">
        <v>9</v>
      </c>
      <c r="C62" s="18">
        <v>500</v>
      </c>
      <c r="D62" s="27">
        <v>416.65</v>
      </c>
      <c r="E62" s="18">
        <v>400</v>
      </c>
      <c r="F62" s="27">
        <v>345.37</v>
      </c>
      <c r="H62" s="27"/>
      <c r="I62" s="18">
        <v>400</v>
      </c>
      <c r="J62" s="27">
        <v>416</v>
      </c>
      <c r="L62" s="27">
        <v>294.88</v>
      </c>
      <c r="N62" s="27"/>
      <c r="S62" s="18">
        <v>200</v>
      </c>
    </row>
    <row r="63" spans="1:19" x14ac:dyDescent="0.25">
      <c r="A63" s="35">
        <v>8116</v>
      </c>
      <c r="B63" s="5" t="s">
        <v>83</v>
      </c>
      <c r="C63" s="18">
        <v>1500</v>
      </c>
      <c r="D63" s="27">
        <v>6783.96</v>
      </c>
      <c r="E63" s="18">
        <v>3000</v>
      </c>
      <c r="F63" s="27">
        <v>2711.56</v>
      </c>
      <c r="H63" s="27"/>
      <c r="I63" s="18">
        <v>2500</v>
      </c>
      <c r="J63" s="27">
        <v>3209.03</v>
      </c>
      <c r="L63" s="27">
        <v>1800</v>
      </c>
      <c r="N63" s="27"/>
      <c r="S63" s="18">
        <v>200</v>
      </c>
    </row>
    <row r="64" spans="1:19" x14ac:dyDescent="0.25">
      <c r="A64" s="35">
        <v>8118</v>
      </c>
      <c r="B64" s="5" t="s">
        <v>63</v>
      </c>
      <c r="D64" s="27"/>
      <c r="F64" s="27"/>
      <c r="H64" s="27"/>
      <c r="J64" s="27"/>
      <c r="L64" s="27"/>
      <c r="N64" s="27"/>
      <c r="S64" s="36">
        <v>3500</v>
      </c>
    </row>
    <row r="65" spans="1:19" x14ac:dyDescent="0.25">
      <c r="A65" s="9"/>
      <c r="B65" s="5"/>
      <c r="D65" s="27"/>
      <c r="F65" s="27"/>
      <c r="H65" s="27"/>
      <c r="J65" s="27"/>
      <c r="L65" s="27"/>
      <c r="N65" s="27"/>
    </row>
    <row r="66" spans="1:19" x14ac:dyDescent="0.25">
      <c r="A66" s="9">
        <v>8300</v>
      </c>
      <c r="B66" s="11" t="s">
        <v>81</v>
      </c>
      <c r="D66" s="27"/>
      <c r="F66" s="27"/>
      <c r="H66" s="27"/>
      <c r="J66" s="27"/>
      <c r="L66" s="27"/>
      <c r="N66" s="27"/>
    </row>
    <row r="67" spans="1:19" x14ac:dyDescent="0.25">
      <c r="A67" s="9">
        <v>300</v>
      </c>
      <c r="B67" s="5" t="s">
        <v>79</v>
      </c>
      <c r="C67" s="18">
        <v>4200</v>
      </c>
      <c r="D67" s="27">
        <v>4119.71</v>
      </c>
      <c r="E67" s="18">
        <v>1500</v>
      </c>
      <c r="F67" s="27">
        <v>2096.2199999999998</v>
      </c>
      <c r="H67" s="27"/>
      <c r="I67" s="18">
        <v>1500</v>
      </c>
      <c r="J67" s="27">
        <v>1939.85</v>
      </c>
      <c r="L67" s="27">
        <v>3115</v>
      </c>
      <c r="N67" s="27"/>
      <c r="S67" s="18">
        <v>5000</v>
      </c>
    </row>
    <row r="68" spans="1:19" x14ac:dyDescent="0.25">
      <c r="A68" s="9">
        <v>8315</v>
      </c>
      <c r="B68" s="5" t="s">
        <v>80</v>
      </c>
      <c r="C68" s="18">
        <v>200</v>
      </c>
      <c r="D68" s="27">
        <v>160</v>
      </c>
      <c r="E68" s="18">
        <v>500</v>
      </c>
      <c r="F68" s="27">
        <v>460.6</v>
      </c>
      <c r="H68" s="27"/>
      <c r="I68" s="18">
        <v>600</v>
      </c>
      <c r="J68" s="27"/>
      <c r="L68" s="27"/>
      <c r="N68" s="27"/>
      <c r="S68" s="18">
        <v>3000</v>
      </c>
    </row>
    <row r="69" spans="1:19" x14ac:dyDescent="0.25">
      <c r="A69" s="9">
        <v>8320</v>
      </c>
      <c r="B69" s="5" t="s">
        <v>77</v>
      </c>
      <c r="C69" s="18">
        <v>70000</v>
      </c>
      <c r="D69" s="27">
        <v>66798.75</v>
      </c>
      <c r="E69" s="18">
        <v>35000</v>
      </c>
      <c r="F69" s="27">
        <v>16152</v>
      </c>
      <c r="G69" s="18">
        <v>0</v>
      </c>
      <c r="H69" s="27">
        <v>0</v>
      </c>
      <c r="I69" s="18">
        <v>69000</v>
      </c>
      <c r="J69" s="27">
        <v>59227.81</v>
      </c>
      <c r="L69" s="27">
        <v>29000</v>
      </c>
      <c r="N69" s="27">
        <v>0</v>
      </c>
    </row>
    <row r="70" spans="1:19" x14ac:dyDescent="0.25">
      <c r="A70" s="9">
        <v>8325</v>
      </c>
      <c r="B70" s="5" t="s">
        <v>78</v>
      </c>
      <c r="D70" s="27">
        <v>1396.69</v>
      </c>
      <c r="F70" s="27"/>
      <c r="H70" s="27"/>
      <c r="J70" s="27"/>
      <c r="L70" s="27"/>
      <c r="N70" s="27"/>
    </row>
    <row r="71" spans="1:19" x14ac:dyDescent="0.25">
      <c r="A71" s="9"/>
      <c r="B71" s="5"/>
      <c r="D71" s="27"/>
      <c r="F71" s="27"/>
      <c r="H71" s="27"/>
      <c r="J71" s="27"/>
      <c r="L71" s="27"/>
      <c r="N71" s="27"/>
    </row>
    <row r="72" spans="1:19" x14ac:dyDescent="0.25">
      <c r="A72" s="9">
        <v>8500</v>
      </c>
      <c r="B72" s="11" t="s">
        <v>82</v>
      </c>
      <c r="D72" s="27"/>
      <c r="F72" s="27"/>
      <c r="H72" s="27"/>
      <c r="J72" s="27"/>
      <c r="L72" s="27"/>
      <c r="N72" s="27"/>
    </row>
    <row r="73" spans="1:19" x14ac:dyDescent="0.25">
      <c r="A73" s="9">
        <v>8510</v>
      </c>
      <c r="B73" s="5" t="s">
        <v>10</v>
      </c>
      <c r="D73" s="27"/>
      <c r="F73" s="27"/>
      <c r="H73" s="27"/>
      <c r="J73" s="27"/>
      <c r="L73" s="27"/>
      <c r="N73" s="27"/>
      <c r="S73" s="18">
        <v>2100</v>
      </c>
    </row>
    <row r="74" spans="1:19" x14ac:dyDescent="0.25">
      <c r="A74" s="9">
        <v>8520</v>
      </c>
      <c r="B74" s="5" t="s">
        <v>11</v>
      </c>
      <c r="D74" s="27"/>
      <c r="F74" s="27"/>
      <c r="H74" s="27"/>
      <c r="J74" s="27"/>
      <c r="L74" s="27"/>
      <c r="N74" s="27"/>
      <c r="S74" s="18">
        <v>3300</v>
      </c>
    </row>
    <row r="75" spans="1:19" x14ac:dyDescent="0.25">
      <c r="A75" s="9">
        <v>8530</v>
      </c>
      <c r="B75" s="5" t="s">
        <v>12</v>
      </c>
      <c r="D75" s="27"/>
      <c r="F75" s="27"/>
      <c r="H75" s="27"/>
      <c r="J75" s="27"/>
      <c r="L75" s="27"/>
      <c r="N75" s="27"/>
    </row>
    <row r="76" spans="1:19" x14ac:dyDescent="0.25">
      <c r="A76" s="9">
        <v>8560</v>
      </c>
      <c r="B76" s="5" t="s">
        <v>13</v>
      </c>
      <c r="D76" s="27"/>
      <c r="F76" s="27"/>
      <c r="H76" s="27"/>
      <c r="J76" s="27"/>
      <c r="L76" s="27"/>
      <c r="N76" s="27"/>
    </row>
    <row r="77" spans="1:19" x14ac:dyDescent="0.25">
      <c r="A77" s="9">
        <v>8570</v>
      </c>
      <c r="B77" s="5" t="s">
        <v>14</v>
      </c>
      <c r="D77" s="27"/>
      <c r="F77" s="27"/>
      <c r="H77" s="27"/>
      <c r="I77" s="18">
        <v>800</v>
      </c>
      <c r="J77" s="27">
        <v>479.66</v>
      </c>
      <c r="L77" s="27"/>
      <c r="N77" s="27"/>
      <c r="S77" s="18">
        <v>500</v>
      </c>
    </row>
    <row r="78" spans="1:19" x14ac:dyDescent="0.25">
      <c r="A78" s="9">
        <v>8580</v>
      </c>
      <c r="B78" s="5" t="s">
        <v>15</v>
      </c>
      <c r="D78" s="27"/>
      <c r="F78" s="27"/>
      <c r="H78" s="27"/>
      <c r="J78" s="27"/>
      <c r="L78" s="27"/>
      <c r="N78" s="27"/>
    </row>
    <row r="79" spans="1:19" x14ac:dyDescent="0.25">
      <c r="A79" s="9">
        <v>8585</v>
      </c>
      <c r="B79" s="5" t="s">
        <v>16</v>
      </c>
      <c r="D79" s="27"/>
      <c r="F79" s="27"/>
      <c r="H79" s="27"/>
      <c r="J79" s="27"/>
      <c r="L79" s="27"/>
      <c r="N79" s="27"/>
    </row>
    <row r="80" spans="1:19" x14ac:dyDescent="0.25">
      <c r="A80" s="9">
        <v>8590</v>
      </c>
      <c r="B80" s="5" t="s">
        <v>17</v>
      </c>
      <c r="D80" s="27"/>
      <c r="F80" s="27"/>
      <c r="H80" s="27"/>
      <c r="J80" s="27"/>
      <c r="L80" s="27"/>
      <c r="N80" s="27"/>
    </row>
    <row r="81" spans="2:19" x14ac:dyDescent="0.25">
      <c r="B81" s="5"/>
      <c r="D81" s="27"/>
      <c r="F81" s="27"/>
      <c r="H81" s="27"/>
      <c r="J81" s="27"/>
      <c r="L81" s="27"/>
      <c r="N81" s="27"/>
    </row>
    <row r="82" spans="2:19" x14ac:dyDescent="0.25">
      <c r="B82" s="5" t="s">
        <v>65</v>
      </c>
      <c r="C82" s="18">
        <f>SUM(C3:C32)</f>
        <v>168490</v>
      </c>
      <c r="D82" s="27">
        <f>SUM(D9:D11)</f>
        <v>180120</v>
      </c>
      <c r="E82" s="18">
        <f>SUM(E3:E32)</f>
        <v>91000</v>
      </c>
      <c r="F82" s="27">
        <f>SUM(F9:F11)</f>
        <v>91085</v>
      </c>
      <c r="G82" s="18">
        <f>SUM(G3:G32)</f>
        <v>11000</v>
      </c>
      <c r="H82" s="27">
        <v>10800.47</v>
      </c>
      <c r="I82" s="18">
        <f>SUM(I3:I32)</f>
        <v>188000</v>
      </c>
      <c r="J82" s="27">
        <f>SUM(J9:J11)</f>
        <v>188265</v>
      </c>
      <c r="L82" s="27">
        <f>SUM(L9:L13)</f>
        <v>57775</v>
      </c>
      <c r="M82" s="18">
        <f>SUM(M3:M32)</f>
        <v>90000</v>
      </c>
      <c r="N82" s="27"/>
      <c r="O82" s="18">
        <f>SUM(O3:O32)</f>
        <v>4000</v>
      </c>
      <c r="P82" s="18">
        <f>SUM(P3:P32)</f>
        <v>35000</v>
      </c>
      <c r="Q82" s="18">
        <f>SUM(Q3:Q32)</f>
        <v>1000</v>
      </c>
      <c r="R82" s="18">
        <f>SUM(R3:R32)</f>
        <v>0</v>
      </c>
      <c r="S82" s="18">
        <f>SUM(S35:S80)</f>
        <v>276100</v>
      </c>
    </row>
    <row r="83" spans="2:19" x14ac:dyDescent="0.25">
      <c r="B83" s="5" t="s">
        <v>66</v>
      </c>
      <c r="C83" s="24">
        <f>SUM(C35:C80)</f>
        <v>120100</v>
      </c>
      <c r="D83" s="29">
        <f>SUM(D35:D80)</f>
        <v>104162.92000000001</v>
      </c>
      <c r="E83" s="24">
        <f>SUM(E35:E80)</f>
        <v>62000</v>
      </c>
      <c r="F83" s="29">
        <f>SUM(F36:F79)</f>
        <v>31673.67</v>
      </c>
      <c r="G83" s="24">
        <f>SUM(G35:G80)</f>
        <v>0</v>
      </c>
      <c r="H83" s="29"/>
      <c r="I83" s="24">
        <f>SUM(I35:I80)</f>
        <v>118560</v>
      </c>
      <c r="J83" s="29">
        <f>SUM(J36:J80)</f>
        <v>103403.48999999999</v>
      </c>
      <c r="L83" s="29">
        <f>SUM(L36:L79)</f>
        <v>39556.32</v>
      </c>
      <c r="M83" s="24">
        <f>SUM(M35:M80)</f>
        <v>0</v>
      </c>
      <c r="N83" s="29"/>
      <c r="O83" s="24">
        <f>SUM(O35:O80)</f>
        <v>300</v>
      </c>
      <c r="P83" s="24">
        <f>SUM(P35:P80)</f>
        <v>6300</v>
      </c>
      <c r="Q83" s="24">
        <f>SUM(Q35:Q80)</f>
        <v>40000</v>
      </c>
    </row>
    <row r="84" spans="2:19" ht="13" x14ac:dyDescent="0.3">
      <c r="B84" s="5" t="s">
        <v>67</v>
      </c>
      <c r="C84" s="18">
        <f t="shared" ref="C84:Q84" si="0">SUM(C82-C83)</f>
        <v>48390</v>
      </c>
      <c r="D84" s="34">
        <f>D82-D83</f>
        <v>75957.079999999987</v>
      </c>
      <c r="E84" s="18">
        <f t="shared" si="0"/>
        <v>29000</v>
      </c>
      <c r="F84" s="34">
        <f>F82-F83</f>
        <v>59411.33</v>
      </c>
      <c r="G84" s="18">
        <f t="shared" si="0"/>
        <v>11000</v>
      </c>
      <c r="H84" s="34">
        <v>10800.47</v>
      </c>
      <c r="I84" s="18">
        <f t="shared" si="0"/>
        <v>69440</v>
      </c>
      <c r="J84" s="34">
        <f>J82-J83</f>
        <v>84861.510000000009</v>
      </c>
      <c r="L84" s="34">
        <f>L82-L83</f>
        <v>18218.68</v>
      </c>
      <c r="M84" s="18">
        <f t="shared" si="0"/>
        <v>90000</v>
      </c>
      <c r="N84" s="27"/>
      <c r="O84" s="18">
        <f t="shared" si="0"/>
        <v>3700</v>
      </c>
      <c r="P84" s="18">
        <f t="shared" si="0"/>
        <v>28700</v>
      </c>
      <c r="Q84" s="18">
        <f t="shared" si="0"/>
        <v>-39000</v>
      </c>
    </row>
    <row r="85" spans="2:19" x14ac:dyDescent="0.25">
      <c r="D85" s="23"/>
    </row>
    <row r="86" spans="2:19" x14ac:dyDescent="0.25">
      <c r="B86" s="5" t="s">
        <v>69</v>
      </c>
      <c r="C86" s="18">
        <f>SUM(C84:E84:G84:I84:M84:O84:P84:Q84:R84)</f>
        <v>490479.07000000007</v>
      </c>
      <c r="D86" s="23"/>
    </row>
    <row r="87" spans="2:19" x14ac:dyDescent="0.25">
      <c r="B87" s="5" t="s">
        <v>68</v>
      </c>
      <c r="C87" s="18">
        <f>SUM(S3:S32)</f>
        <v>101500</v>
      </c>
      <c r="D87" s="23"/>
    </row>
    <row r="88" spans="2:19" ht="13" x14ac:dyDescent="0.3">
      <c r="B88" s="5"/>
      <c r="C88" s="25">
        <f>SUM(C86:C87)</f>
        <v>591979.07000000007</v>
      </c>
      <c r="D88" s="30"/>
    </row>
    <row r="89" spans="2:19" x14ac:dyDescent="0.25">
      <c r="B89" s="5" t="s">
        <v>64</v>
      </c>
      <c r="C89" s="18">
        <f>SUM(S35:S80)</f>
        <v>276100</v>
      </c>
      <c r="D89" s="23"/>
    </row>
    <row r="90" spans="2:19" ht="13" x14ac:dyDescent="0.3">
      <c r="C90" s="25">
        <f>SUM(C88-C89)</f>
        <v>315879.07000000007</v>
      </c>
      <c r="D90" s="30"/>
    </row>
  </sheetData>
  <mergeCells count="1">
    <mergeCell ref="C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 Draft Budget </vt:lpstr>
      <vt:lpstr>Back up Actuals Events</vt:lpstr>
      <vt:lpstr>'2023 Draft Budget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Quist</dc:creator>
  <cp:lastModifiedBy>Eileen Redd</cp:lastModifiedBy>
  <dcterms:created xsi:type="dcterms:W3CDTF">2014-03-02T17:01:52Z</dcterms:created>
  <dcterms:modified xsi:type="dcterms:W3CDTF">2023-02-14T01:28:52Z</dcterms:modified>
</cp:coreProperties>
</file>